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Restore\FTC\FTC_2025FY(2025.10.6-10)_ERM in Mongolia\L9, E3_Uncertainty\"/>
    </mc:Choice>
  </mc:AlternateContent>
  <xr:revisionPtr revIDLastSave="0" documentId="13_ncr:1_{9B5BB73D-E99A-43CE-8FC9-F6DCE255FC3A}" xr6:coauthVersionLast="47" xr6:coauthVersionMax="47" xr10:uidLastSave="{00000000-0000-0000-0000-000000000000}"/>
  <bookViews>
    <workbookView xWindow="744" yWindow="2580" windowWidth="22068" windowHeight="105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9" i="1" l="1"/>
  <c r="E119" i="1"/>
  <c r="E117" i="1"/>
  <c r="F12" i="1" s="1"/>
  <c r="G12" i="1" s="1"/>
  <c r="I128" i="1"/>
  <c r="E128" i="1"/>
  <c r="E116" i="1"/>
  <c r="F95" i="1" l="1"/>
  <c r="G95" i="1" s="1"/>
  <c r="F93" i="1"/>
  <c r="G93" i="1" s="1"/>
  <c r="F33" i="1"/>
  <c r="G33" i="1" s="1"/>
  <c r="F94" i="1"/>
  <c r="G94" i="1" s="1"/>
  <c r="F92" i="1"/>
  <c r="G92" i="1" s="1"/>
  <c r="F82" i="1"/>
  <c r="G82" i="1" s="1"/>
  <c r="F57" i="1"/>
  <c r="G57" i="1" s="1"/>
  <c r="F56" i="1"/>
  <c r="G56" i="1" s="1"/>
  <c r="F47" i="1"/>
  <c r="G47" i="1" s="1"/>
  <c r="F46" i="1"/>
  <c r="G46" i="1" s="1"/>
  <c r="F81" i="1"/>
  <c r="G81" i="1" s="1"/>
  <c r="F35" i="1"/>
  <c r="G35" i="1" s="1"/>
  <c r="F83" i="1"/>
  <c r="G83" i="1" s="1"/>
  <c r="F45" i="1"/>
  <c r="G45" i="1" s="1"/>
  <c r="F107" i="1"/>
  <c r="G107" i="1" s="1"/>
  <c r="F69" i="1"/>
  <c r="G69" i="1" s="1"/>
  <c r="F23" i="1"/>
  <c r="G23" i="1" s="1"/>
  <c r="F106" i="1"/>
  <c r="G106" i="1" s="1"/>
  <c r="F68" i="1"/>
  <c r="G68" i="1" s="1"/>
  <c r="F22" i="1"/>
  <c r="G22" i="1" s="1"/>
  <c r="F32" i="1"/>
  <c r="G32" i="1" s="1"/>
  <c r="F105" i="1"/>
  <c r="G105" i="1" s="1"/>
  <c r="F59" i="1"/>
  <c r="G59" i="1" s="1"/>
  <c r="F21" i="1"/>
  <c r="G21" i="1" s="1"/>
  <c r="F70" i="1"/>
  <c r="G70" i="1" s="1"/>
  <c r="F104" i="1"/>
  <c r="G104" i="1" s="1"/>
  <c r="F58" i="1"/>
  <c r="G58" i="1" s="1"/>
  <c r="F20" i="1"/>
  <c r="G20" i="1" s="1"/>
  <c r="F71" i="1"/>
  <c r="G71" i="1" s="1"/>
  <c r="F34" i="1"/>
  <c r="G34" i="1" s="1"/>
  <c r="F80" i="1"/>
  <c r="G80" i="1" s="1"/>
  <c r="F44" i="1"/>
  <c r="G44" i="1" s="1"/>
  <c r="E122" i="1"/>
  <c r="F103" i="1"/>
  <c r="G103" i="1" s="1"/>
  <c r="F91" i="1"/>
  <c r="G91" i="1" s="1"/>
  <c r="F79" i="1"/>
  <c r="G79" i="1" s="1"/>
  <c r="F67" i="1"/>
  <c r="G67" i="1" s="1"/>
  <c r="F55" i="1"/>
  <c r="G55" i="1" s="1"/>
  <c r="F43" i="1"/>
  <c r="G43" i="1" s="1"/>
  <c r="F19" i="1"/>
  <c r="G19" i="1" s="1"/>
  <c r="F102" i="1"/>
  <c r="G102" i="1" s="1"/>
  <c r="F90" i="1"/>
  <c r="G90" i="1" s="1"/>
  <c r="F78" i="1"/>
  <c r="G78" i="1" s="1"/>
  <c r="F66" i="1"/>
  <c r="G66" i="1" s="1"/>
  <c r="F54" i="1"/>
  <c r="G54" i="1" s="1"/>
  <c r="F42" i="1"/>
  <c r="G42" i="1" s="1"/>
  <c r="F30" i="1"/>
  <c r="G30" i="1" s="1"/>
  <c r="F18" i="1"/>
  <c r="G18" i="1" s="1"/>
  <c r="F101" i="1"/>
  <c r="G101" i="1" s="1"/>
  <c r="F89" i="1"/>
  <c r="G89" i="1" s="1"/>
  <c r="F77" i="1"/>
  <c r="G77" i="1" s="1"/>
  <c r="F65" i="1"/>
  <c r="G65" i="1" s="1"/>
  <c r="F53" i="1"/>
  <c r="G53" i="1" s="1"/>
  <c r="F41" i="1"/>
  <c r="G41" i="1" s="1"/>
  <c r="F29" i="1"/>
  <c r="G29" i="1" s="1"/>
  <c r="F17" i="1"/>
  <c r="G17" i="1" s="1"/>
  <c r="F100" i="1"/>
  <c r="G100" i="1" s="1"/>
  <c r="F88" i="1"/>
  <c r="G88" i="1" s="1"/>
  <c r="F64" i="1"/>
  <c r="G64" i="1" s="1"/>
  <c r="F52" i="1"/>
  <c r="G52" i="1" s="1"/>
  <c r="F40" i="1"/>
  <c r="G40" i="1" s="1"/>
  <c r="F28" i="1"/>
  <c r="G28" i="1" s="1"/>
  <c r="F16" i="1"/>
  <c r="G16" i="1" s="1"/>
  <c r="F31" i="1"/>
  <c r="G31" i="1" s="1"/>
  <c r="F76" i="1"/>
  <c r="G76" i="1" s="1"/>
  <c r="F11" i="1"/>
  <c r="G11" i="1" s="1"/>
  <c r="F99" i="1"/>
  <c r="G99" i="1" s="1"/>
  <c r="F87" i="1"/>
  <c r="G87" i="1" s="1"/>
  <c r="F75" i="1"/>
  <c r="G75" i="1" s="1"/>
  <c r="F63" i="1"/>
  <c r="G63" i="1" s="1"/>
  <c r="F51" i="1"/>
  <c r="G51" i="1" s="1"/>
  <c r="F39" i="1"/>
  <c r="G39" i="1" s="1"/>
  <c r="F27" i="1"/>
  <c r="G27" i="1" s="1"/>
  <c r="F15" i="1"/>
  <c r="G15" i="1" s="1"/>
  <c r="F110" i="1"/>
  <c r="G110" i="1" s="1"/>
  <c r="F98" i="1"/>
  <c r="G98" i="1" s="1"/>
  <c r="F86" i="1"/>
  <c r="G86" i="1" s="1"/>
  <c r="F74" i="1"/>
  <c r="G74" i="1" s="1"/>
  <c r="F62" i="1"/>
  <c r="G62" i="1" s="1"/>
  <c r="F50" i="1"/>
  <c r="G50" i="1" s="1"/>
  <c r="F38" i="1"/>
  <c r="G38" i="1" s="1"/>
  <c r="F14" i="1"/>
  <c r="G14" i="1" s="1"/>
  <c r="F109" i="1"/>
  <c r="G109" i="1" s="1"/>
  <c r="F97" i="1"/>
  <c r="G97" i="1" s="1"/>
  <c r="F85" i="1"/>
  <c r="G85" i="1" s="1"/>
  <c r="F73" i="1"/>
  <c r="G73" i="1" s="1"/>
  <c r="F61" i="1"/>
  <c r="G61" i="1" s="1"/>
  <c r="F49" i="1"/>
  <c r="G49" i="1" s="1"/>
  <c r="F37" i="1"/>
  <c r="G37" i="1" s="1"/>
  <c r="F25" i="1"/>
  <c r="G25" i="1" s="1"/>
  <c r="F13" i="1"/>
  <c r="G13" i="1" s="1"/>
  <c r="F26" i="1"/>
  <c r="G26" i="1" s="1"/>
  <c r="F108" i="1"/>
  <c r="G108" i="1" s="1"/>
  <c r="F96" i="1"/>
  <c r="G96" i="1" s="1"/>
  <c r="F84" i="1"/>
  <c r="G84" i="1" s="1"/>
  <c r="F72" i="1"/>
  <c r="G72" i="1" s="1"/>
  <c r="F60" i="1"/>
  <c r="G60" i="1" s="1"/>
  <c r="F48" i="1"/>
  <c r="G48" i="1" s="1"/>
  <c r="F36" i="1"/>
  <c r="G36" i="1" s="1"/>
  <c r="F24" i="1"/>
  <c r="G24" i="1" s="1"/>
  <c r="G116" i="1" l="1"/>
  <c r="E120" i="1"/>
  <c r="I120" i="1" l="1"/>
</calcChain>
</file>

<file path=xl/sharedStrings.xml><?xml version="1.0" encoding="utf-8"?>
<sst xmlns="http://schemas.openxmlformats.org/spreadsheetml/2006/main" count="12" uniqueCount="12">
  <si>
    <t>Measurement time</t>
    <phoneticPr fontId="1"/>
  </si>
  <si>
    <t>min</t>
    <phoneticPr fontId="1"/>
  </si>
  <si>
    <t>GM tube surveymeter</t>
    <phoneticPr fontId="1"/>
  </si>
  <si>
    <t>(count-mean)</t>
    <phoneticPr fontId="1"/>
  </si>
  <si>
    <t>count</t>
    <phoneticPr fontId="1"/>
  </si>
  <si>
    <t>(count-mean)^2</t>
    <phoneticPr fontId="1"/>
  </si>
  <si>
    <t>Sum</t>
    <phoneticPr fontId="1"/>
  </si>
  <si>
    <t>√mean</t>
    <phoneticPr fontId="1"/>
  </si>
  <si>
    <t>Mean (m)</t>
    <phoneticPr fontId="1"/>
  </si>
  <si>
    <t>Variance (V)</t>
    <phoneticPr fontId="1"/>
  </si>
  <si>
    <t>STDEV (σ)</t>
    <phoneticPr fontId="1"/>
  </si>
  <si>
    <t>i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</si>
</sst>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Sheet1!$D$11:$D$110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Sheet1!$E$11:$E$110</c:f>
              <c:numCache>
                <c:formatCode>General</c:formatCode>
                <c:ptCount val="100"/>
                <c:pt idx="0">
                  <c:v>59</c:v>
                </c:pt>
                <c:pt idx="1">
                  <c:v>50</c:v>
                </c:pt>
                <c:pt idx="2">
                  <c:v>73</c:v>
                </c:pt>
                <c:pt idx="3">
                  <c:v>64</c:v>
                </c:pt>
                <c:pt idx="4">
                  <c:v>63</c:v>
                </c:pt>
                <c:pt idx="5">
                  <c:v>60</c:v>
                </c:pt>
                <c:pt idx="6">
                  <c:v>64</c:v>
                </c:pt>
                <c:pt idx="7">
                  <c:v>58</c:v>
                </c:pt>
                <c:pt idx="8">
                  <c:v>57</c:v>
                </c:pt>
                <c:pt idx="9">
                  <c:v>70</c:v>
                </c:pt>
                <c:pt idx="10">
                  <c:v>50</c:v>
                </c:pt>
                <c:pt idx="11">
                  <c:v>70</c:v>
                </c:pt>
                <c:pt idx="12">
                  <c:v>71</c:v>
                </c:pt>
                <c:pt idx="13">
                  <c:v>61</c:v>
                </c:pt>
                <c:pt idx="14">
                  <c:v>67</c:v>
                </c:pt>
                <c:pt idx="15">
                  <c:v>61</c:v>
                </c:pt>
                <c:pt idx="16">
                  <c:v>73</c:v>
                </c:pt>
                <c:pt idx="17">
                  <c:v>67</c:v>
                </c:pt>
                <c:pt idx="18">
                  <c:v>55</c:v>
                </c:pt>
                <c:pt idx="19">
                  <c:v>59</c:v>
                </c:pt>
                <c:pt idx="20">
                  <c:v>51</c:v>
                </c:pt>
                <c:pt idx="21">
                  <c:v>57</c:v>
                </c:pt>
                <c:pt idx="22">
                  <c:v>60</c:v>
                </c:pt>
                <c:pt idx="23">
                  <c:v>58</c:v>
                </c:pt>
                <c:pt idx="24">
                  <c:v>54</c:v>
                </c:pt>
                <c:pt idx="25">
                  <c:v>56</c:v>
                </c:pt>
                <c:pt idx="26">
                  <c:v>58</c:v>
                </c:pt>
                <c:pt idx="27">
                  <c:v>64</c:v>
                </c:pt>
                <c:pt idx="28">
                  <c:v>50</c:v>
                </c:pt>
                <c:pt idx="29">
                  <c:v>49</c:v>
                </c:pt>
                <c:pt idx="30">
                  <c:v>61</c:v>
                </c:pt>
                <c:pt idx="31">
                  <c:v>59</c:v>
                </c:pt>
                <c:pt idx="32">
                  <c:v>56</c:v>
                </c:pt>
                <c:pt idx="33">
                  <c:v>49</c:v>
                </c:pt>
                <c:pt idx="34">
                  <c:v>60</c:v>
                </c:pt>
                <c:pt idx="35">
                  <c:v>55</c:v>
                </c:pt>
                <c:pt idx="36">
                  <c:v>63</c:v>
                </c:pt>
                <c:pt idx="37">
                  <c:v>54</c:v>
                </c:pt>
                <c:pt idx="38">
                  <c:v>65</c:v>
                </c:pt>
                <c:pt idx="39">
                  <c:v>61</c:v>
                </c:pt>
                <c:pt idx="40">
                  <c:v>49</c:v>
                </c:pt>
                <c:pt idx="41">
                  <c:v>72</c:v>
                </c:pt>
                <c:pt idx="42">
                  <c:v>52</c:v>
                </c:pt>
                <c:pt idx="43">
                  <c:v>46</c:v>
                </c:pt>
                <c:pt idx="44">
                  <c:v>56</c:v>
                </c:pt>
                <c:pt idx="45">
                  <c:v>79</c:v>
                </c:pt>
                <c:pt idx="46">
                  <c:v>54</c:v>
                </c:pt>
                <c:pt idx="47">
                  <c:v>56</c:v>
                </c:pt>
                <c:pt idx="48">
                  <c:v>52</c:v>
                </c:pt>
                <c:pt idx="49">
                  <c:v>54</c:v>
                </c:pt>
                <c:pt idx="50">
                  <c:v>47</c:v>
                </c:pt>
                <c:pt idx="51">
                  <c:v>61</c:v>
                </c:pt>
                <c:pt idx="52">
                  <c:v>43</c:v>
                </c:pt>
                <c:pt idx="53">
                  <c:v>56</c:v>
                </c:pt>
                <c:pt idx="54">
                  <c:v>57</c:v>
                </c:pt>
                <c:pt idx="55">
                  <c:v>71</c:v>
                </c:pt>
                <c:pt idx="56">
                  <c:v>62</c:v>
                </c:pt>
                <c:pt idx="57">
                  <c:v>57</c:v>
                </c:pt>
                <c:pt idx="58">
                  <c:v>59</c:v>
                </c:pt>
                <c:pt idx="59">
                  <c:v>57</c:v>
                </c:pt>
                <c:pt idx="60">
                  <c:v>60</c:v>
                </c:pt>
                <c:pt idx="61">
                  <c:v>68</c:v>
                </c:pt>
                <c:pt idx="62">
                  <c:v>50</c:v>
                </c:pt>
                <c:pt idx="63">
                  <c:v>46</c:v>
                </c:pt>
                <c:pt idx="64">
                  <c:v>63</c:v>
                </c:pt>
                <c:pt idx="65">
                  <c:v>60</c:v>
                </c:pt>
                <c:pt idx="66">
                  <c:v>62</c:v>
                </c:pt>
                <c:pt idx="67">
                  <c:v>45</c:v>
                </c:pt>
                <c:pt idx="68">
                  <c:v>51</c:v>
                </c:pt>
                <c:pt idx="69">
                  <c:v>57</c:v>
                </c:pt>
                <c:pt idx="70">
                  <c:v>69</c:v>
                </c:pt>
                <c:pt idx="71">
                  <c:v>53</c:v>
                </c:pt>
                <c:pt idx="72">
                  <c:v>55</c:v>
                </c:pt>
                <c:pt idx="73">
                  <c:v>60</c:v>
                </c:pt>
                <c:pt idx="74">
                  <c:v>59</c:v>
                </c:pt>
                <c:pt idx="75">
                  <c:v>55</c:v>
                </c:pt>
                <c:pt idx="76">
                  <c:v>55</c:v>
                </c:pt>
                <c:pt idx="77">
                  <c:v>68</c:v>
                </c:pt>
                <c:pt idx="78">
                  <c:v>73</c:v>
                </c:pt>
                <c:pt idx="79">
                  <c:v>56</c:v>
                </c:pt>
                <c:pt idx="80">
                  <c:v>65</c:v>
                </c:pt>
                <c:pt idx="81">
                  <c:v>53</c:v>
                </c:pt>
                <c:pt idx="82">
                  <c:v>56</c:v>
                </c:pt>
                <c:pt idx="83">
                  <c:v>61</c:v>
                </c:pt>
                <c:pt idx="84">
                  <c:v>53</c:v>
                </c:pt>
                <c:pt idx="85">
                  <c:v>54</c:v>
                </c:pt>
                <c:pt idx="86">
                  <c:v>60</c:v>
                </c:pt>
                <c:pt idx="87">
                  <c:v>56</c:v>
                </c:pt>
                <c:pt idx="88">
                  <c:v>64</c:v>
                </c:pt>
                <c:pt idx="89">
                  <c:v>62</c:v>
                </c:pt>
                <c:pt idx="90">
                  <c:v>61</c:v>
                </c:pt>
                <c:pt idx="91">
                  <c:v>78</c:v>
                </c:pt>
                <c:pt idx="92">
                  <c:v>62</c:v>
                </c:pt>
                <c:pt idx="93">
                  <c:v>59</c:v>
                </c:pt>
                <c:pt idx="94">
                  <c:v>48</c:v>
                </c:pt>
                <c:pt idx="95">
                  <c:v>59</c:v>
                </c:pt>
                <c:pt idx="96">
                  <c:v>60</c:v>
                </c:pt>
                <c:pt idx="97">
                  <c:v>49</c:v>
                </c:pt>
                <c:pt idx="98">
                  <c:v>71</c:v>
                </c:pt>
                <c:pt idx="99">
                  <c:v>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2C-4801-BA74-8D2064985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876704"/>
        <c:axId val="141880544"/>
      </c:scatterChart>
      <c:valAx>
        <c:axId val="141876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80544"/>
        <c:crosses val="autoZero"/>
        <c:crossBetween val="midCat"/>
      </c:valAx>
      <c:valAx>
        <c:axId val="14188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76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52388</xdr:colOff>
      <xdr:row>12</xdr:row>
      <xdr:rowOff>161924</xdr:rowOff>
    </xdr:from>
    <xdr:to>
      <xdr:col>17</xdr:col>
      <xdr:colOff>590550</xdr:colOff>
      <xdr:row>31</xdr:row>
      <xdr:rowOff>19049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32F0E06-431A-6B14-DADC-89DB22CE08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4:W144"/>
  <sheetViews>
    <sheetView tabSelected="1" zoomScale="80" zoomScaleNormal="80" workbookViewId="0">
      <pane ySplit="10" topLeftCell="A11" activePane="bottomLeft" state="frozen"/>
      <selection pane="bottomLeft" activeCell="D128" sqref="D128"/>
    </sheetView>
  </sheetViews>
  <sheetFormatPr defaultRowHeight="18"/>
  <cols>
    <col min="1" max="3" width="8.796875" style="1"/>
    <col min="4" max="4" width="12.69921875" style="1" customWidth="1"/>
    <col min="5" max="5" width="8.8984375" style="1" bestFit="1" customWidth="1"/>
    <col min="6" max="6" width="8.69921875" style="1"/>
    <col min="7" max="12" width="8.796875" style="1"/>
    <col min="14" max="16" width="8.796875" style="1"/>
    <col min="19" max="20" width="8.796875" style="1"/>
    <col min="23" max="16384" width="8.796875" style="1"/>
  </cols>
  <sheetData>
    <row r="4" spans="4:22" ht="15">
      <c r="D4" s="1" t="s">
        <v>0</v>
      </c>
      <c r="F4" s="1">
        <v>1</v>
      </c>
      <c r="G4" s="1" t="s">
        <v>1</v>
      </c>
      <c r="M4" s="1"/>
      <c r="Q4" s="1"/>
      <c r="R4" s="1"/>
      <c r="U4" s="1"/>
      <c r="V4" s="1"/>
    </row>
    <row r="5" spans="4:22" ht="15">
      <c r="M5" s="1"/>
      <c r="Q5" s="1"/>
      <c r="R5" s="1"/>
      <c r="U5" s="1"/>
      <c r="V5" s="1"/>
    </row>
    <row r="6" spans="4:22" ht="15">
      <c r="D6" s="1" t="s">
        <v>2</v>
      </c>
      <c r="M6" s="1"/>
      <c r="Q6" s="1"/>
      <c r="R6" s="1"/>
      <c r="U6" s="1"/>
      <c r="V6" s="1"/>
    </row>
    <row r="7" spans="4:22" ht="15">
      <c r="M7" s="1"/>
      <c r="Q7" s="1"/>
      <c r="R7" s="1"/>
      <c r="U7" s="1"/>
      <c r="V7" s="1"/>
    </row>
    <row r="8" spans="4:22" ht="15">
      <c r="M8" s="1"/>
      <c r="Q8" s="1"/>
      <c r="R8" s="1"/>
      <c r="U8" s="1"/>
      <c r="V8" s="1"/>
    </row>
    <row r="9" spans="4:22" ht="15">
      <c r="D9" s="2" t="s">
        <v>11</v>
      </c>
      <c r="E9" s="1" t="s">
        <v>4</v>
      </c>
      <c r="F9" s="1" t="s">
        <v>3</v>
      </c>
      <c r="M9" s="1"/>
      <c r="Q9" s="1"/>
      <c r="R9" s="1"/>
      <c r="U9" s="1"/>
      <c r="V9" s="1"/>
    </row>
    <row r="10" spans="4:22" ht="15">
      <c r="D10" s="2"/>
      <c r="G10" s="1" t="s">
        <v>5</v>
      </c>
      <c r="M10" s="1"/>
      <c r="Q10" s="1"/>
      <c r="R10" s="1"/>
      <c r="U10" s="1"/>
      <c r="V10" s="1"/>
    </row>
    <row r="11" spans="4:22" ht="15">
      <c r="D11" s="1">
        <v>1</v>
      </c>
      <c r="E11" s="1">
        <v>59</v>
      </c>
      <c r="F11" s="1">
        <f>E11-$E$117</f>
        <v>0.20000000000000284</v>
      </c>
      <c r="G11" s="1">
        <f>F11^2</f>
        <v>4.0000000000001139E-2</v>
      </c>
      <c r="M11" s="1"/>
      <c r="Q11" s="1"/>
      <c r="R11" s="1"/>
      <c r="U11" s="1"/>
      <c r="V11" s="1"/>
    </row>
    <row r="12" spans="4:22" ht="15">
      <c r="D12" s="1">
        <v>2</v>
      </c>
      <c r="E12" s="1">
        <v>50</v>
      </c>
      <c r="F12" s="1">
        <f t="shared" ref="F12:F75" si="0">E12-$E$117</f>
        <v>-8.7999999999999972</v>
      </c>
      <c r="G12" s="1">
        <f t="shared" ref="G12:G75" si="1">F12^2</f>
        <v>77.439999999999955</v>
      </c>
      <c r="M12" s="1"/>
      <c r="Q12" s="1"/>
      <c r="R12" s="1"/>
      <c r="U12" s="1"/>
      <c r="V12" s="1"/>
    </row>
    <row r="13" spans="4:22" ht="15">
      <c r="D13" s="1">
        <v>3</v>
      </c>
      <c r="E13" s="1">
        <v>73</v>
      </c>
      <c r="F13" s="1">
        <f t="shared" si="0"/>
        <v>14.200000000000003</v>
      </c>
      <c r="G13" s="1">
        <f t="shared" si="1"/>
        <v>201.64000000000007</v>
      </c>
      <c r="M13" s="1"/>
      <c r="Q13" s="1"/>
      <c r="R13" s="1"/>
      <c r="U13" s="1"/>
      <c r="V13" s="1"/>
    </row>
    <row r="14" spans="4:22" ht="15">
      <c r="D14" s="1">
        <v>4</v>
      </c>
      <c r="E14" s="1">
        <v>64</v>
      </c>
      <c r="F14" s="1">
        <f t="shared" si="0"/>
        <v>5.2000000000000028</v>
      </c>
      <c r="G14" s="1">
        <f t="shared" si="1"/>
        <v>27.040000000000031</v>
      </c>
      <c r="M14" s="1"/>
      <c r="Q14" s="1"/>
      <c r="R14" s="1"/>
      <c r="U14" s="1"/>
      <c r="V14" s="1"/>
    </row>
    <row r="15" spans="4:22" ht="15">
      <c r="D15" s="1">
        <v>5</v>
      </c>
      <c r="E15" s="1">
        <v>63</v>
      </c>
      <c r="F15" s="1">
        <f t="shared" si="0"/>
        <v>4.2000000000000028</v>
      </c>
      <c r="G15" s="1">
        <f t="shared" si="1"/>
        <v>17.640000000000025</v>
      </c>
      <c r="M15" s="1"/>
      <c r="Q15" s="1"/>
      <c r="R15" s="1"/>
      <c r="U15" s="1"/>
      <c r="V15" s="1"/>
    </row>
    <row r="16" spans="4:22" ht="15">
      <c r="D16" s="1">
        <v>6</v>
      </c>
      <c r="E16" s="1">
        <v>60</v>
      </c>
      <c r="F16" s="1">
        <f t="shared" si="0"/>
        <v>1.2000000000000028</v>
      </c>
      <c r="G16" s="1">
        <f t="shared" si="1"/>
        <v>1.4400000000000068</v>
      </c>
      <c r="M16" s="1"/>
      <c r="Q16" s="1"/>
      <c r="R16" s="1"/>
      <c r="U16" s="1"/>
      <c r="V16" s="1"/>
    </row>
    <row r="17" spans="4:22" ht="15">
      <c r="D17" s="1">
        <v>7</v>
      </c>
      <c r="E17" s="1">
        <v>64</v>
      </c>
      <c r="F17" s="1">
        <f t="shared" si="0"/>
        <v>5.2000000000000028</v>
      </c>
      <c r="G17" s="1">
        <f t="shared" si="1"/>
        <v>27.040000000000031</v>
      </c>
      <c r="M17" s="1"/>
      <c r="Q17" s="1"/>
      <c r="R17" s="1"/>
      <c r="U17" s="1"/>
      <c r="V17" s="1"/>
    </row>
    <row r="18" spans="4:22" ht="15">
      <c r="D18" s="1">
        <v>8</v>
      </c>
      <c r="E18" s="1">
        <v>58</v>
      </c>
      <c r="F18" s="1">
        <f t="shared" si="0"/>
        <v>-0.79999999999999716</v>
      </c>
      <c r="G18" s="1">
        <f t="shared" si="1"/>
        <v>0.63999999999999546</v>
      </c>
      <c r="M18" s="1"/>
      <c r="Q18" s="1"/>
      <c r="R18" s="1"/>
      <c r="U18" s="1"/>
      <c r="V18" s="1"/>
    </row>
    <row r="19" spans="4:22" ht="15">
      <c r="D19" s="1">
        <v>9</v>
      </c>
      <c r="E19" s="1">
        <v>57</v>
      </c>
      <c r="F19" s="1">
        <f t="shared" si="0"/>
        <v>-1.7999999999999972</v>
      </c>
      <c r="G19" s="1">
        <f t="shared" si="1"/>
        <v>3.2399999999999896</v>
      </c>
      <c r="M19" s="1"/>
      <c r="Q19" s="1"/>
      <c r="R19" s="1"/>
      <c r="U19" s="1"/>
      <c r="V19" s="1"/>
    </row>
    <row r="20" spans="4:22" ht="15">
      <c r="D20" s="1">
        <v>10</v>
      </c>
      <c r="E20" s="1">
        <v>70</v>
      </c>
      <c r="F20" s="1">
        <f t="shared" si="0"/>
        <v>11.200000000000003</v>
      </c>
      <c r="G20" s="1">
        <f t="shared" si="1"/>
        <v>125.44000000000007</v>
      </c>
      <c r="M20" s="1"/>
      <c r="Q20" s="1"/>
      <c r="R20" s="1"/>
      <c r="U20" s="1"/>
      <c r="V20" s="1"/>
    </row>
    <row r="21" spans="4:22" ht="15">
      <c r="D21" s="1">
        <v>11</v>
      </c>
      <c r="E21" s="1">
        <v>50</v>
      </c>
      <c r="F21" s="1">
        <f t="shared" si="0"/>
        <v>-8.7999999999999972</v>
      </c>
      <c r="G21" s="1">
        <f t="shared" si="1"/>
        <v>77.439999999999955</v>
      </c>
      <c r="M21" s="1"/>
      <c r="Q21" s="1"/>
      <c r="R21" s="1"/>
      <c r="U21" s="1"/>
      <c r="V21" s="1"/>
    </row>
    <row r="22" spans="4:22" ht="15">
      <c r="D22" s="1">
        <v>12</v>
      </c>
      <c r="E22" s="1">
        <v>70</v>
      </c>
      <c r="F22" s="1">
        <f t="shared" si="0"/>
        <v>11.200000000000003</v>
      </c>
      <c r="G22" s="1">
        <f t="shared" si="1"/>
        <v>125.44000000000007</v>
      </c>
      <c r="M22" s="1"/>
      <c r="Q22" s="1"/>
      <c r="R22" s="1"/>
      <c r="U22" s="1"/>
      <c r="V22" s="1"/>
    </row>
    <row r="23" spans="4:22" ht="15">
      <c r="D23" s="1">
        <v>13</v>
      </c>
      <c r="E23" s="1">
        <v>71</v>
      </c>
      <c r="F23" s="1">
        <f t="shared" si="0"/>
        <v>12.200000000000003</v>
      </c>
      <c r="G23" s="1">
        <f t="shared" si="1"/>
        <v>148.84000000000006</v>
      </c>
      <c r="M23" s="1"/>
      <c r="Q23" s="1"/>
      <c r="R23" s="1"/>
      <c r="U23" s="1"/>
      <c r="V23" s="1"/>
    </row>
    <row r="24" spans="4:22" ht="15">
      <c r="D24" s="1">
        <v>14</v>
      </c>
      <c r="E24" s="1">
        <v>61</v>
      </c>
      <c r="F24" s="1">
        <f t="shared" si="0"/>
        <v>2.2000000000000028</v>
      </c>
      <c r="G24" s="1">
        <f t="shared" si="1"/>
        <v>4.8400000000000123</v>
      </c>
      <c r="M24" s="1"/>
      <c r="Q24" s="1"/>
      <c r="R24" s="1"/>
      <c r="U24" s="1"/>
      <c r="V24" s="1"/>
    </row>
    <row r="25" spans="4:22" ht="15">
      <c r="D25" s="1">
        <v>15</v>
      </c>
      <c r="E25" s="1">
        <v>67</v>
      </c>
      <c r="F25" s="1">
        <f t="shared" si="0"/>
        <v>8.2000000000000028</v>
      </c>
      <c r="G25" s="1">
        <f t="shared" si="1"/>
        <v>67.240000000000052</v>
      </c>
      <c r="M25" s="1"/>
      <c r="Q25" s="1"/>
      <c r="R25" s="1"/>
      <c r="U25" s="1"/>
      <c r="V25" s="1"/>
    </row>
    <row r="26" spans="4:22" ht="15">
      <c r="D26" s="1">
        <v>16</v>
      </c>
      <c r="E26" s="1">
        <v>61</v>
      </c>
      <c r="F26" s="1">
        <f t="shared" si="0"/>
        <v>2.2000000000000028</v>
      </c>
      <c r="G26" s="1">
        <f t="shared" si="1"/>
        <v>4.8400000000000123</v>
      </c>
      <c r="M26" s="1"/>
      <c r="Q26" s="1"/>
      <c r="R26" s="1"/>
      <c r="U26" s="1"/>
      <c r="V26" s="1"/>
    </row>
    <row r="27" spans="4:22" ht="15">
      <c r="D27" s="1">
        <v>17</v>
      </c>
      <c r="E27" s="1">
        <v>73</v>
      </c>
      <c r="F27" s="1">
        <f t="shared" si="0"/>
        <v>14.200000000000003</v>
      </c>
      <c r="G27" s="1">
        <f t="shared" si="1"/>
        <v>201.64000000000007</v>
      </c>
      <c r="M27" s="1"/>
      <c r="Q27" s="1"/>
      <c r="R27" s="1"/>
      <c r="U27" s="1"/>
      <c r="V27" s="1"/>
    </row>
    <row r="28" spans="4:22" ht="15">
      <c r="D28" s="1">
        <v>18</v>
      </c>
      <c r="E28" s="1">
        <v>67</v>
      </c>
      <c r="F28" s="1">
        <f t="shared" si="0"/>
        <v>8.2000000000000028</v>
      </c>
      <c r="G28" s="1">
        <f t="shared" si="1"/>
        <v>67.240000000000052</v>
      </c>
      <c r="M28" s="1"/>
      <c r="Q28" s="1"/>
      <c r="R28" s="1"/>
      <c r="U28" s="1"/>
      <c r="V28" s="1"/>
    </row>
    <row r="29" spans="4:22" ht="15">
      <c r="D29" s="1">
        <v>19</v>
      </c>
      <c r="E29" s="1">
        <v>55</v>
      </c>
      <c r="F29" s="1">
        <f t="shared" si="0"/>
        <v>-3.7999999999999972</v>
      </c>
      <c r="G29" s="1">
        <f t="shared" si="1"/>
        <v>14.439999999999978</v>
      </c>
      <c r="M29" s="1"/>
      <c r="Q29" s="1"/>
      <c r="R29" s="1"/>
      <c r="U29" s="1"/>
      <c r="V29" s="1"/>
    </row>
    <row r="30" spans="4:22" ht="15">
      <c r="D30" s="1">
        <v>20</v>
      </c>
      <c r="E30" s="1">
        <v>59</v>
      </c>
      <c r="F30" s="1">
        <f t="shared" si="0"/>
        <v>0.20000000000000284</v>
      </c>
      <c r="G30" s="1">
        <f t="shared" si="1"/>
        <v>4.0000000000001139E-2</v>
      </c>
      <c r="M30" s="1"/>
      <c r="Q30" s="1"/>
      <c r="R30" s="1"/>
      <c r="U30" s="1"/>
      <c r="V30" s="1"/>
    </row>
    <row r="31" spans="4:22" ht="15">
      <c r="D31" s="1">
        <v>21</v>
      </c>
      <c r="E31" s="1">
        <v>51</v>
      </c>
      <c r="F31" s="1">
        <f t="shared" si="0"/>
        <v>-7.7999999999999972</v>
      </c>
      <c r="G31" s="1">
        <f t="shared" si="1"/>
        <v>60.839999999999954</v>
      </c>
      <c r="M31" s="1"/>
      <c r="Q31" s="1"/>
      <c r="R31" s="1"/>
      <c r="U31" s="1"/>
      <c r="V31" s="1"/>
    </row>
    <row r="32" spans="4:22" ht="15">
      <c r="D32" s="1">
        <v>22</v>
      </c>
      <c r="E32" s="1">
        <v>57</v>
      </c>
      <c r="F32" s="1">
        <f t="shared" si="0"/>
        <v>-1.7999999999999972</v>
      </c>
      <c r="G32" s="1">
        <f t="shared" si="1"/>
        <v>3.2399999999999896</v>
      </c>
      <c r="M32" s="1"/>
      <c r="Q32" s="1"/>
      <c r="R32" s="1"/>
      <c r="U32" s="1"/>
      <c r="V32" s="1"/>
    </row>
    <row r="33" spans="4:22" ht="15">
      <c r="D33" s="1">
        <v>23</v>
      </c>
      <c r="E33" s="1">
        <v>60</v>
      </c>
      <c r="F33" s="1">
        <f t="shared" si="0"/>
        <v>1.2000000000000028</v>
      </c>
      <c r="G33" s="1">
        <f t="shared" si="1"/>
        <v>1.4400000000000068</v>
      </c>
      <c r="M33" s="1"/>
      <c r="Q33" s="1"/>
      <c r="R33" s="1"/>
      <c r="U33" s="1"/>
      <c r="V33" s="1"/>
    </row>
    <row r="34" spans="4:22" ht="15">
      <c r="D34" s="1">
        <v>24</v>
      </c>
      <c r="E34" s="1">
        <v>58</v>
      </c>
      <c r="F34" s="1">
        <f t="shared" si="0"/>
        <v>-0.79999999999999716</v>
      </c>
      <c r="G34" s="1">
        <f t="shared" si="1"/>
        <v>0.63999999999999546</v>
      </c>
      <c r="M34" s="1"/>
      <c r="Q34" s="1"/>
      <c r="R34" s="1"/>
      <c r="U34" s="1"/>
      <c r="V34" s="1"/>
    </row>
    <row r="35" spans="4:22" ht="15">
      <c r="D35" s="1">
        <v>25</v>
      </c>
      <c r="E35" s="1">
        <v>54</v>
      </c>
      <c r="F35" s="1">
        <f t="shared" si="0"/>
        <v>-4.7999999999999972</v>
      </c>
      <c r="G35" s="1">
        <f t="shared" si="1"/>
        <v>23.039999999999974</v>
      </c>
      <c r="M35" s="1"/>
      <c r="Q35" s="1"/>
      <c r="R35" s="1"/>
      <c r="U35" s="1"/>
      <c r="V35" s="1"/>
    </row>
    <row r="36" spans="4:22" ht="15">
      <c r="D36" s="1">
        <v>26</v>
      </c>
      <c r="E36" s="1">
        <v>56</v>
      </c>
      <c r="F36" s="1">
        <f t="shared" si="0"/>
        <v>-2.7999999999999972</v>
      </c>
      <c r="G36" s="1">
        <f t="shared" si="1"/>
        <v>7.8399999999999839</v>
      </c>
      <c r="M36" s="1"/>
      <c r="Q36" s="1"/>
      <c r="R36" s="1"/>
      <c r="U36" s="1"/>
      <c r="V36" s="1"/>
    </row>
    <row r="37" spans="4:22" ht="15">
      <c r="D37" s="1">
        <v>27</v>
      </c>
      <c r="E37" s="1">
        <v>58</v>
      </c>
      <c r="F37" s="1">
        <f t="shared" si="0"/>
        <v>-0.79999999999999716</v>
      </c>
      <c r="G37" s="1">
        <f t="shared" si="1"/>
        <v>0.63999999999999546</v>
      </c>
      <c r="M37" s="1"/>
      <c r="Q37" s="1"/>
      <c r="R37" s="1"/>
      <c r="U37" s="1"/>
      <c r="V37" s="1"/>
    </row>
    <row r="38" spans="4:22" ht="15">
      <c r="D38" s="1">
        <v>28</v>
      </c>
      <c r="E38" s="1">
        <v>64</v>
      </c>
      <c r="F38" s="1">
        <f t="shared" si="0"/>
        <v>5.2000000000000028</v>
      </c>
      <c r="G38" s="1">
        <f t="shared" si="1"/>
        <v>27.040000000000031</v>
      </c>
      <c r="M38" s="1"/>
      <c r="Q38" s="1"/>
      <c r="R38" s="1"/>
      <c r="U38" s="1"/>
      <c r="V38" s="1"/>
    </row>
    <row r="39" spans="4:22" ht="15">
      <c r="D39" s="1">
        <v>29</v>
      </c>
      <c r="E39" s="1">
        <v>50</v>
      </c>
      <c r="F39" s="1">
        <f t="shared" si="0"/>
        <v>-8.7999999999999972</v>
      </c>
      <c r="G39" s="1">
        <f t="shared" si="1"/>
        <v>77.439999999999955</v>
      </c>
      <c r="M39" s="1"/>
      <c r="Q39" s="1"/>
      <c r="R39" s="1"/>
      <c r="U39" s="1"/>
      <c r="V39" s="1"/>
    </row>
    <row r="40" spans="4:22" ht="15">
      <c r="D40" s="1">
        <v>30</v>
      </c>
      <c r="E40" s="1">
        <v>49</v>
      </c>
      <c r="F40" s="1">
        <f t="shared" si="0"/>
        <v>-9.7999999999999972</v>
      </c>
      <c r="G40" s="1">
        <f t="shared" si="1"/>
        <v>96.039999999999949</v>
      </c>
      <c r="M40" s="1"/>
      <c r="Q40" s="1"/>
      <c r="R40" s="1"/>
      <c r="U40" s="1"/>
      <c r="V40" s="1"/>
    </row>
    <row r="41" spans="4:22" ht="15">
      <c r="D41" s="1">
        <v>31</v>
      </c>
      <c r="E41" s="1">
        <v>61</v>
      </c>
      <c r="F41" s="1">
        <f t="shared" si="0"/>
        <v>2.2000000000000028</v>
      </c>
      <c r="G41" s="1">
        <f t="shared" si="1"/>
        <v>4.8400000000000123</v>
      </c>
      <c r="M41" s="1"/>
      <c r="Q41" s="1"/>
      <c r="R41" s="1"/>
      <c r="U41" s="1"/>
      <c r="V41" s="1"/>
    </row>
    <row r="42" spans="4:22" ht="15">
      <c r="D42" s="1">
        <v>32</v>
      </c>
      <c r="E42" s="1">
        <v>59</v>
      </c>
      <c r="F42" s="1">
        <f t="shared" si="0"/>
        <v>0.20000000000000284</v>
      </c>
      <c r="G42" s="1">
        <f t="shared" si="1"/>
        <v>4.0000000000001139E-2</v>
      </c>
      <c r="M42" s="1"/>
      <c r="Q42" s="1"/>
      <c r="R42" s="1"/>
      <c r="U42" s="1"/>
      <c r="V42" s="1"/>
    </row>
    <row r="43" spans="4:22" ht="15">
      <c r="D43" s="1">
        <v>33</v>
      </c>
      <c r="E43" s="1">
        <v>56</v>
      </c>
      <c r="F43" s="1">
        <f t="shared" si="0"/>
        <v>-2.7999999999999972</v>
      </c>
      <c r="G43" s="1">
        <f t="shared" si="1"/>
        <v>7.8399999999999839</v>
      </c>
      <c r="M43" s="1"/>
      <c r="Q43" s="1"/>
      <c r="R43" s="1"/>
      <c r="U43" s="1"/>
      <c r="V43" s="1"/>
    </row>
    <row r="44" spans="4:22" ht="15">
      <c r="D44" s="1">
        <v>34</v>
      </c>
      <c r="E44" s="1">
        <v>49</v>
      </c>
      <c r="F44" s="1">
        <f t="shared" si="0"/>
        <v>-9.7999999999999972</v>
      </c>
      <c r="G44" s="1">
        <f t="shared" si="1"/>
        <v>96.039999999999949</v>
      </c>
      <c r="M44" s="1"/>
      <c r="Q44" s="1"/>
      <c r="R44" s="1"/>
      <c r="U44" s="1"/>
      <c r="V44" s="1"/>
    </row>
    <row r="45" spans="4:22" ht="15">
      <c r="D45" s="1">
        <v>35</v>
      </c>
      <c r="E45" s="1">
        <v>60</v>
      </c>
      <c r="F45" s="1">
        <f t="shared" si="0"/>
        <v>1.2000000000000028</v>
      </c>
      <c r="G45" s="1">
        <f t="shared" si="1"/>
        <v>1.4400000000000068</v>
      </c>
      <c r="M45" s="1"/>
      <c r="Q45" s="1"/>
      <c r="R45" s="1"/>
      <c r="U45" s="1"/>
      <c r="V45" s="1"/>
    </row>
    <row r="46" spans="4:22" ht="15">
      <c r="D46" s="1">
        <v>36</v>
      </c>
      <c r="E46" s="1">
        <v>55</v>
      </c>
      <c r="F46" s="1">
        <f t="shared" si="0"/>
        <v>-3.7999999999999972</v>
      </c>
      <c r="G46" s="1">
        <f t="shared" si="1"/>
        <v>14.439999999999978</v>
      </c>
      <c r="M46" s="1"/>
      <c r="Q46" s="1"/>
      <c r="R46" s="1"/>
      <c r="U46" s="1"/>
      <c r="V46" s="1"/>
    </row>
    <row r="47" spans="4:22" ht="15">
      <c r="D47" s="1">
        <v>37</v>
      </c>
      <c r="E47" s="1">
        <v>63</v>
      </c>
      <c r="F47" s="1">
        <f t="shared" si="0"/>
        <v>4.2000000000000028</v>
      </c>
      <c r="G47" s="1">
        <f t="shared" si="1"/>
        <v>17.640000000000025</v>
      </c>
      <c r="M47" s="1"/>
      <c r="Q47" s="1"/>
      <c r="R47" s="1"/>
      <c r="U47" s="1"/>
      <c r="V47" s="1"/>
    </row>
    <row r="48" spans="4:22" ht="15">
      <c r="D48" s="1">
        <v>38</v>
      </c>
      <c r="E48" s="1">
        <v>54</v>
      </c>
      <c r="F48" s="1">
        <f t="shared" si="0"/>
        <v>-4.7999999999999972</v>
      </c>
      <c r="G48" s="1">
        <f t="shared" si="1"/>
        <v>23.039999999999974</v>
      </c>
      <c r="M48" s="1"/>
      <c r="Q48" s="1"/>
      <c r="R48" s="1"/>
      <c r="U48" s="1"/>
      <c r="V48" s="1"/>
    </row>
    <row r="49" spans="4:22" ht="15">
      <c r="D49" s="1">
        <v>39</v>
      </c>
      <c r="E49" s="1">
        <v>65</v>
      </c>
      <c r="F49" s="1">
        <f t="shared" si="0"/>
        <v>6.2000000000000028</v>
      </c>
      <c r="G49" s="1">
        <f t="shared" si="1"/>
        <v>38.440000000000033</v>
      </c>
      <c r="M49" s="1"/>
      <c r="Q49" s="1"/>
      <c r="R49" s="1"/>
      <c r="U49" s="1"/>
      <c r="V49" s="1"/>
    </row>
    <row r="50" spans="4:22" ht="15">
      <c r="D50" s="1">
        <v>40</v>
      </c>
      <c r="E50" s="1">
        <v>61</v>
      </c>
      <c r="F50" s="1">
        <f t="shared" si="0"/>
        <v>2.2000000000000028</v>
      </c>
      <c r="G50" s="1">
        <f t="shared" si="1"/>
        <v>4.8400000000000123</v>
      </c>
      <c r="M50" s="1"/>
      <c r="Q50" s="1"/>
      <c r="R50" s="1"/>
      <c r="U50" s="1"/>
      <c r="V50" s="1"/>
    </row>
    <row r="51" spans="4:22" ht="15">
      <c r="D51" s="1">
        <v>41</v>
      </c>
      <c r="E51" s="1">
        <v>49</v>
      </c>
      <c r="F51" s="1">
        <f t="shared" si="0"/>
        <v>-9.7999999999999972</v>
      </c>
      <c r="G51" s="1">
        <f t="shared" si="1"/>
        <v>96.039999999999949</v>
      </c>
      <c r="M51" s="1"/>
      <c r="Q51" s="1"/>
      <c r="R51" s="1"/>
      <c r="U51" s="1"/>
      <c r="V51" s="1"/>
    </row>
    <row r="52" spans="4:22" ht="15">
      <c r="D52" s="1">
        <v>42</v>
      </c>
      <c r="E52" s="1">
        <v>72</v>
      </c>
      <c r="F52" s="1">
        <f t="shared" si="0"/>
        <v>13.200000000000003</v>
      </c>
      <c r="G52" s="1">
        <f t="shared" si="1"/>
        <v>174.24000000000007</v>
      </c>
      <c r="M52" s="1"/>
      <c r="Q52" s="1"/>
      <c r="R52" s="1"/>
      <c r="U52" s="1"/>
      <c r="V52" s="1"/>
    </row>
    <row r="53" spans="4:22" ht="15">
      <c r="D53" s="1">
        <v>43</v>
      </c>
      <c r="E53" s="1">
        <v>52</v>
      </c>
      <c r="F53" s="1">
        <f t="shared" si="0"/>
        <v>-6.7999999999999972</v>
      </c>
      <c r="G53" s="1">
        <f t="shared" si="1"/>
        <v>46.239999999999959</v>
      </c>
      <c r="M53" s="1"/>
      <c r="Q53" s="1"/>
      <c r="R53" s="1"/>
      <c r="U53" s="1"/>
      <c r="V53" s="1"/>
    </row>
    <row r="54" spans="4:22" ht="15">
      <c r="D54" s="1">
        <v>44</v>
      </c>
      <c r="E54" s="1">
        <v>46</v>
      </c>
      <c r="F54" s="1">
        <f t="shared" si="0"/>
        <v>-12.799999999999997</v>
      </c>
      <c r="G54" s="1">
        <f t="shared" si="1"/>
        <v>163.83999999999992</v>
      </c>
      <c r="M54" s="1"/>
      <c r="Q54" s="1"/>
      <c r="R54" s="1"/>
      <c r="U54" s="1"/>
      <c r="V54" s="1"/>
    </row>
    <row r="55" spans="4:22" ht="15">
      <c r="D55" s="1">
        <v>45</v>
      </c>
      <c r="E55" s="1">
        <v>56</v>
      </c>
      <c r="F55" s="1">
        <f t="shared" si="0"/>
        <v>-2.7999999999999972</v>
      </c>
      <c r="G55" s="1">
        <f t="shared" si="1"/>
        <v>7.8399999999999839</v>
      </c>
      <c r="M55" s="1"/>
      <c r="Q55" s="1"/>
      <c r="R55" s="1"/>
      <c r="U55" s="1"/>
      <c r="V55" s="1"/>
    </row>
    <row r="56" spans="4:22" ht="15">
      <c r="D56" s="1">
        <v>46</v>
      </c>
      <c r="E56" s="1">
        <v>79</v>
      </c>
      <c r="F56" s="1">
        <f t="shared" si="0"/>
        <v>20.200000000000003</v>
      </c>
      <c r="G56" s="1">
        <f t="shared" si="1"/>
        <v>408.04000000000013</v>
      </c>
      <c r="M56" s="1"/>
      <c r="Q56" s="1"/>
      <c r="R56" s="1"/>
      <c r="U56" s="1"/>
      <c r="V56" s="1"/>
    </row>
    <row r="57" spans="4:22" ht="15">
      <c r="D57" s="1">
        <v>47</v>
      </c>
      <c r="E57" s="1">
        <v>54</v>
      </c>
      <c r="F57" s="1">
        <f t="shared" si="0"/>
        <v>-4.7999999999999972</v>
      </c>
      <c r="G57" s="1">
        <f t="shared" si="1"/>
        <v>23.039999999999974</v>
      </c>
      <c r="M57" s="1"/>
      <c r="Q57" s="1"/>
      <c r="R57" s="1"/>
      <c r="U57" s="1"/>
      <c r="V57" s="1"/>
    </row>
    <row r="58" spans="4:22" ht="15">
      <c r="D58" s="1">
        <v>48</v>
      </c>
      <c r="E58" s="1">
        <v>56</v>
      </c>
      <c r="F58" s="1">
        <f t="shared" si="0"/>
        <v>-2.7999999999999972</v>
      </c>
      <c r="G58" s="1">
        <f t="shared" si="1"/>
        <v>7.8399999999999839</v>
      </c>
      <c r="M58" s="1"/>
      <c r="Q58" s="1"/>
      <c r="R58" s="1"/>
      <c r="U58" s="1"/>
      <c r="V58" s="1"/>
    </row>
    <row r="59" spans="4:22" ht="15">
      <c r="D59" s="1">
        <v>49</v>
      </c>
      <c r="E59" s="1">
        <v>52</v>
      </c>
      <c r="F59" s="1">
        <f t="shared" si="0"/>
        <v>-6.7999999999999972</v>
      </c>
      <c r="G59" s="1">
        <f t="shared" si="1"/>
        <v>46.239999999999959</v>
      </c>
      <c r="M59" s="1"/>
      <c r="Q59" s="1"/>
      <c r="R59" s="1"/>
      <c r="U59" s="1"/>
      <c r="V59" s="1"/>
    </row>
    <row r="60" spans="4:22" ht="15">
      <c r="D60" s="1">
        <v>50</v>
      </c>
      <c r="E60" s="1">
        <v>54</v>
      </c>
      <c r="F60" s="1">
        <f t="shared" si="0"/>
        <v>-4.7999999999999972</v>
      </c>
      <c r="G60" s="1">
        <f t="shared" si="1"/>
        <v>23.039999999999974</v>
      </c>
      <c r="M60" s="1"/>
      <c r="Q60" s="1"/>
      <c r="R60" s="1"/>
      <c r="U60" s="1"/>
      <c r="V60" s="1"/>
    </row>
    <row r="61" spans="4:22" ht="15">
      <c r="D61" s="1">
        <v>51</v>
      </c>
      <c r="E61" s="1">
        <v>47</v>
      </c>
      <c r="F61" s="1">
        <f t="shared" si="0"/>
        <v>-11.799999999999997</v>
      </c>
      <c r="G61" s="1">
        <f t="shared" si="1"/>
        <v>139.23999999999992</v>
      </c>
      <c r="M61" s="1"/>
      <c r="Q61" s="1"/>
      <c r="R61" s="1"/>
      <c r="U61" s="1"/>
      <c r="V61" s="1"/>
    </row>
    <row r="62" spans="4:22" ht="15">
      <c r="D62" s="1">
        <v>52</v>
      </c>
      <c r="E62" s="1">
        <v>61</v>
      </c>
      <c r="F62" s="1">
        <f t="shared" si="0"/>
        <v>2.2000000000000028</v>
      </c>
      <c r="G62" s="1">
        <f t="shared" si="1"/>
        <v>4.8400000000000123</v>
      </c>
      <c r="M62" s="1"/>
      <c r="Q62" s="1"/>
      <c r="R62" s="1"/>
      <c r="U62" s="1"/>
      <c r="V62" s="1"/>
    </row>
    <row r="63" spans="4:22" ht="15">
      <c r="D63" s="1">
        <v>53</v>
      </c>
      <c r="E63" s="1">
        <v>43</v>
      </c>
      <c r="F63" s="1">
        <f t="shared" si="0"/>
        <v>-15.799999999999997</v>
      </c>
      <c r="G63" s="1">
        <f t="shared" si="1"/>
        <v>249.6399999999999</v>
      </c>
      <c r="M63" s="1"/>
      <c r="Q63" s="1"/>
      <c r="R63" s="1"/>
      <c r="U63" s="1"/>
      <c r="V63" s="1"/>
    </row>
    <row r="64" spans="4:22" ht="15">
      <c r="D64" s="1">
        <v>54</v>
      </c>
      <c r="E64" s="1">
        <v>56</v>
      </c>
      <c r="F64" s="1">
        <f t="shared" si="0"/>
        <v>-2.7999999999999972</v>
      </c>
      <c r="G64" s="1">
        <f t="shared" si="1"/>
        <v>7.8399999999999839</v>
      </c>
      <c r="M64" s="1"/>
      <c r="Q64" s="1"/>
      <c r="R64" s="1"/>
      <c r="U64" s="1"/>
      <c r="V64" s="1"/>
    </row>
    <row r="65" spans="4:22" ht="15">
      <c r="D65" s="1">
        <v>55</v>
      </c>
      <c r="E65" s="1">
        <v>57</v>
      </c>
      <c r="F65" s="1">
        <f t="shared" si="0"/>
        <v>-1.7999999999999972</v>
      </c>
      <c r="G65" s="1">
        <f t="shared" si="1"/>
        <v>3.2399999999999896</v>
      </c>
      <c r="M65" s="1"/>
      <c r="Q65" s="1"/>
      <c r="R65" s="1"/>
      <c r="U65" s="1"/>
      <c r="V65" s="1"/>
    </row>
    <row r="66" spans="4:22" ht="15">
      <c r="D66" s="1">
        <v>56</v>
      </c>
      <c r="E66" s="1">
        <v>71</v>
      </c>
      <c r="F66" s="1">
        <f t="shared" si="0"/>
        <v>12.200000000000003</v>
      </c>
      <c r="G66" s="1">
        <f t="shared" si="1"/>
        <v>148.84000000000006</v>
      </c>
      <c r="M66" s="1"/>
      <c r="Q66" s="1"/>
      <c r="R66" s="1"/>
      <c r="U66" s="1"/>
      <c r="V66" s="1"/>
    </row>
    <row r="67" spans="4:22" ht="15">
      <c r="D67" s="1">
        <v>57</v>
      </c>
      <c r="E67" s="1">
        <v>62</v>
      </c>
      <c r="F67" s="1">
        <f t="shared" si="0"/>
        <v>3.2000000000000028</v>
      </c>
      <c r="G67" s="1">
        <f t="shared" si="1"/>
        <v>10.240000000000018</v>
      </c>
      <c r="M67" s="1"/>
      <c r="Q67" s="1"/>
      <c r="R67" s="1"/>
      <c r="U67" s="1"/>
      <c r="V67" s="1"/>
    </row>
    <row r="68" spans="4:22" ht="15">
      <c r="D68" s="1">
        <v>58</v>
      </c>
      <c r="E68" s="1">
        <v>57</v>
      </c>
      <c r="F68" s="1">
        <f t="shared" si="0"/>
        <v>-1.7999999999999972</v>
      </c>
      <c r="G68" s="1">
        <f t="shared" si="1"/>
        <v>3.2399999999999896</v>
      </c>
      <c r="M68" s="1"/>
      <c r="Q68" s="1"/>
      <c r="R68" s="1"/>
      <c r="U68" s="1"/>
      <c r="V68" s="1"/>
    </row>
    <row r="69" spans="4:22" ht="15">
      <c r="D69" s="1">
        <v>59</v>
      </c>
      <c r="E69" s="1">
        <v>59</v>
      </c>
      <c r="F69" s="1">
        <f t="shared" si="0"/>
        <v>0.20000000000000284</v>
      </c>
      <c r="G69" s="1">
        <f t="shared" si="1"/>
        <v>4.0000000000001139E-2</v>
      </c>
      <c r="M69" s="1"/>
      <c r="Q69" s="1"/>
      <c r="R69" s="1"/>
      <c r="U69" s="1"/>
      <c r="V69" s="1"/>
    </row>
    <row r="70" spans="4:22" ht="15">
      <c r="D70" s="1">
        <v>60</v>
      </c>
      <c r="E70" s="1">
        <v>57</v>
      </c>
      <c r="F70" s="1">
        <f t="shared" si="0"/>
        <v>-1.7999999999999972</v>
      </c>
      <c r="G70" s="1">
        <f t="shared" si="1"/>
        <v>3.2399999999999896</v>
      </c>
      <c r="M70" s="1"/>
      <c r="Q70" s="1"/>
      <c r="R70" s="1"/>
      <c r="U70" s="1"/>
      <c r="V70" s="1"/>
    </row>
    <row r="71" spans="4:22" ht="15">
      <c r="D71" s="1">
        <v>61</v>
      </c>
      <c r="E71" s="1">
        <v>60</v>
      </c>
      <c r="F71" s="1">
        <f t="shared" si="0"/>
        <v>1.2000000000000028</v>
      </c>
      <c r="G71" s="1">
        <f t="shared" si="1"/>
        <v>1.4400000000000068</v>
      </c>
      <c r="M71" s="1"/>
      <c r="Q71" s="1"/>
      <c r="R71" s="1"/>
      <c r="U71" s="1"/>
      <c r="V71" s="1"/>
    </row>
    <row r="72" spans="4:22" ht="15">
      <c r="D72" s="1">
        <v>62</v>
      </c>
      <c r="E72" s="1">
        <v>68</v>
      </c>
      <c r="F72" s="1">
        <f t="shared" si="0"/>
        <v>9.2000000000000028</v>
      </c>
      <c r="G72" s="1">
        <f t="shared" si="1"/>
        <v>84.640000000000057</v>
      </c>
      <c r="M72" s="1"/>
      <c r="Q72" s="1"/>
      <c r="R72" s="1"/>
      <c r="U72" s="1"/>
      <c r="V72" s="1"/>
    </row>
    <row r="73" spans="4:22" ht="15">
      <c r="D73" s="1">
        <v>63</v>
      </c>
      <c r="E73" s="1">
        <v>50</v>
      </c>
      <c r="F73" s="1">
        <f t="shared" si="0"/>
        <v>-8.7999999999999972</v>
      </c>
      <c r="G73" s="1">
        <f t="shared" si="1"/>
        <v>77.439999999999955</v>
      </c>
      <c r="M73" s="1"/>
      <c r="Q73" s="1"/>
      <c r="R73" s="1"/>
      <c r="U73" s="1"/>
      <c r="V73" s="1"/>
    </row>
    <row r="74" spans="4:22" ht="15">
      <c r="D74" s="1">
        <v>64</v>
      </c>
      <c r="E74" s="1">
        <v>46</v>
      </c>
      <c r="F74" s="1">
        <f t="shared" si="0"/>
        <v>-12.799999999999997</v>
      </c>
      <c r="G74" s="1">
        <f t="shared" si="1"/>
        <v>163.83999999999992</v>
      </c>
      <c r="M74" s="1"/>
      <c r="Q74" s="1"/>
      <c r="R74" s="1"/>
      <c r="U74" s="1"/>
      <c r="V74" s="1"/>
    </row>
    <row r="75" spans="4:22" ht="15">
      <c r="D75" s="1">
        <v>65</v>
      </c>
      <c r="E75" s="1">
        <v>63</v>
      </c>
      <c r="F75" s="1">
        <f t="shared" si="0"/>
        <v>4.2000000000000028</v>
      </c>
      <c r="G75" s="1">
        <f t="shared" si="1"/>
        <v>17.640000000000025</v>
      </c>
      <c r="M75" s="1"/>
      <c r="Q75" s="1"/>
      <c r="R75" s="1"/>
      <c r="U75" s="1"/>
      <c r="V75" s="1"/>
    </row>
    <row r="76" spans="4:22" ht="15">
      <c r="D76" s="1">
        <v>66</v>
      </c>
      <c r="E76" s="1">
        <v>60</v>
      </c>
      <c r="F76" s="1">
        <f t="shared" ref="F76:F110" si="2">E76-$E$117</f>
        <v>1.2000000000000028</v>
      </c>
      <c r="G76" s="1">
        <f t="shared" ref="G76:G110" si="3">F76^2</f>
        <v>1.4400000000000068</v>
      </c>
      <c r="M76" s="1"/>
      <c r="Q76" s="1"/>
      <c r="R76" s="1"/>
      <c r="U76" s="1"/>
      <c r="V76" s="1"/>
    </row>
    <row r="77" spans="4:22" ht="15">
      <c r="D77" s="1">
        <v>67</v>
      </c>
      <c r="E77" s="1">
        <v>62</v>
      </c>
      <c r="F77" s="1">
        <f t="shared" si="2"/>
        <v>3.2000000000000028</v>
      </c>
      <c r="G77" s="1">
        <f t="shared" si="3"/>
        <v>10.240000000000018</v>
      </c>
      <c r="M77" s="1"/>
      <c r="Q77" s="1"/>
      <c r="R77" s="1"/>
      <c r="U77" s="1"/>
      <c r="V77" s="1"/>
    </row>
    <row r="78" spans="4:22" ht="15">
      <c r="D78" s="1">
        <v>68</v>
      </c>
      <c r="E78" s="1">
        <v>45</v>
      </c>
      <c r="F78" s="1">
        <f t="shared" si="2"/>
        <v>-13.799999999999997</v>
      </c>
      <c r="G78" s="1">
        <f t="shared" si="3"/>
        <v>190.43999999999991</v>
      </c>
      <c r="M78" s="1"/>
      <c r="Q78" s="1"/>
      <c r="R78" s="1"/>
      <c r="U78" s="1"/>
      <c r="V78" s="1"/>
    </row>
    <row r="79" spans="4:22" ht="15">
      <c r="D79" s="1">
        <v>69</v>
      </c>
      <c r="E79" s="1">
        <v>51</v>
      </c>
      <c r="F79" s="1">
        <f t="shared" si="2"/>
        <v>-7.7999999999999972</v>
      </c>
      <c r="G79" s="1">
        <f t="shared" si="3"/>
        <v>60.839999999999954</v>
      </c>
      <c r="M79" s="1"/>
      <c r="Q79" s="1"/>
      <c r="R79" s="1"/>
      <c r="U79" s="1"/>
      <c r="V79" s="1"/>
    </row>
    <row r="80" spans="4:22" ht="15">
      <c r="D80" s="1">
        <v>70</v>
      </c>
      <c r="E80" s="1">
        <v>57</v>
      </c>
      <c r="F80" s="1">
        <f t="shared" si="2"/>
        <v>-1.7999999999999972</v>
      </c>
      <c r="G80" s="1">
        <f t="shared" si="3"/>
        <v>3.2399999999999896</v>
      </c>
      <c r="M80" s="1"/>
      <c r="Q80" s="1"/>
      <c r="R80" s="1"/>
      <c r="U80" s="1"/>
      <c r="V80" s="1"/>
    </row>
    <row r="81" spans="4:22" ht="15">
      <c r="D81" s="1">
        <v>71</v>
      </c>
      <c r="E81" s="1">
        <v>69</v>
      </c>
      <c r="F81" s="1">
        <f t="shared" si="2"/>
        <v>10.200000000000003</v>
      </c>
      <c r="G81" s="1">
        <f t="shared" si="3"/>
        <v>104.04000000000006</v>
      </c>
      <c r="M81" s="1"/>
      <c r="Q81" s="1"/>
      <c r="R81" s="1"/>
      <c r="U81" s="1"/>
      <c r="V81" s="1"/>
    </row>
    <row r="82" spans="4:22" ht="15">
      <c r="D82" s="1">
        <v>72</v>
      </c>
      <c r="E82" s="1">
        <v>53</v>
      </c>
      <c r="F82" s="1">
        <f t="shared" si="2"/>
        <v>-5.7999999999999972</v>
      </c>
      <c r="G82" s="1">
        <f t="shared" si="3"/>
        <v>33.639999999999965</v>
      </c>
      <c r="M82" s="1"/>
      <c r="Q82" s="1"/>
      <c r="R82" s="1"/>
      <c r="U82" s="1"/>
      <c r="V82" s="1"/>
    </row>
    <row r="83" spans="4:22" ht="15">
      <c r="D83" s="1">
        <v>73</v>
      </c>
      <c r="E83" s="1">
        <v>55</v>
      </c>
      <c r="F83" s="1">
        <f t="shared" si="2"/>
        <v>-3.7999999999999972</v>
      </c>
      <c r="G83" s="1">
        <f t="shared" si="3"/>
        <v>14.439999999999978</v>
      </c>
      <c r="M83" s="1"/>
      <c r="Q83" s="1"/>
      <c r="R83" s="1"/>
      <c r="U83" s="1"/>
      <c r="V83" s="1"/>
    </row>
    <row r="84" spans="4:22" ht="15">
      <c r="D84" s="1">
        <v>74</v>
      </c>
      <c r="E84" s="1">
        <v>60</v>
      </c>
      <c r="F84" s="1">
        <f t="shared" si="2"/>
        <v>1.2000000000000028</v>
      </c>
      <c r="G84" s="1">
        <f t="shared" si="3"/>
        <v>1.4400000000000068</v>
      </c>
      <c r="M84" s="1"/>
      <c r="Q84" s="1"/>
      <c r="R84" s="1"/>
      <c r="U84" s="1"/>
      <c r="V84" s="1"/>
    </row>
    <row r="85" spans="4:22" ht="15">
      <c r="D85" s="1">
        <v>75</v>
      </c>
      <c r="E85" s="1">
        <v>59</v>
      </c>
      <c r="F85" s="1">
        <f t="shared" si="2"/>
        <v>0.20000000000000284</v>
      </c>
      <c r="G85" s="1">
        <f t="shared" si="3"/>
        <v>4.0000000000001139E-2</v>
      </c>
      <c r="M85" s="1"/>
      <c r="Q85" s="1"/>
      <c r="R85" s="1"/>
      <c r="U85" s="1"/>
      <c r="V85" s="1"/>
    </row>
    <row r="86" spans="4:22" ht="15">
      <c r="D86" s="1">
        <v>76</v>
      </c>
      <c r="E86" s="1">
        <v>55</v>
      </c>
      <c r="F86" s="1">
        <f t="shared" si="2"/>
        <v>-3.7999999999999972</v>
      </c>
      <c r="G86" s="1">
        <f t="shared" si="3"/>
        <v>14.439999999999978</v>
      </c>
      <c r="M86" s="1"/>
      <c r="Q86" s="1"/>
      <c r="R86" s="1"/>
      <c r="U86" s="1"/>
      <c r="V86" s="1"/>
    </row>
    <row r="87" spans="4:22" ht="15">
      <c r="D87" s="1">
        <v>77</v>
      </c>
      <c r="E87" s="1">
        <v>55</v>
      </c>
      <c r="F87" s="1">
        <f t="shared" si="2"/>
        <v>-3.7999999999999972</v>
      </c>
      <c r="G87" s="1">
        <f t="shared" si="3"/>
        <v>14.439999999999978</v>
      </c>
      <c r="M87" s="1"/>
      <c r="Q87" s="1"/>
      <c r="R87" s="1"/>
      <c r="U87" s="1"/>
      <c r="V87" s="1"/>
    </row>
    <row r="88" spans="4:22" ht="15">
      <c r="D88" s="1">
        <v>78</v>
      </c>
      <c r="E88" s="1">
        <v>68</v>
      </c>
      <c r="F88" s="1">
        <f t="shared" si="2"/>
        <v>9.2000000000000028</v>
      </c>
      <c r="G88" s="1">
        <f t="shared" si="3"/>
        <v>84.640000000000057</v>
      </c>
      <c r="M88" s="1"/>
      <c r="Q88" s="1"/>
      <c r="R88" s="1"/>
      <c r="U88" s="1"/>
      <c r="V88" s="1"/>
    </row>
    <row r="89" spans="4:22" ht="15">
      <c r="D89" s="1">
        <v>79</v>
      </c>
      <c r="E89" s="1">
        <v>73</v>
      </c>
      <c r="F89" s="1">
        <f t="shared" si="2"/>
        <v>14.200000000000003</v>
      </c>
      <c r="G89" s="1">
        <f t="shared" si="3"/>
        <v>201.64000000000007</v>
      </c>
      <c r="M89" s="1"/>
      <c r="Q89" s="1"/>
      <c r="R89" s="1"/>
      <c r="U89" s="1"/>
      <c r="V89" s="1"/>
    </row>
    <row r="90" spans="4:22" ht="15">
      <c r="D90" s="1">
        <v>80</v>
      </c>
      <c r="E90" s="1">
        <v>56</v>
      </c>
      <c r="F90" s="1">
        <f t="shared" si="2"/>
        <v>-2.7999999999999972</v>
      </c>
      <c r="G90" s="1">
        <f t="shared" si="3"/>
        <v>7.8399999999999839</v>
      </c>
      <c r="M90" s="1"/>
      <c r="Q90" s="1"/>
      <c r="R90" s="1"/>
      <c r="U90" s="1"/>
      <c r="V90" s="1"/>
    </row>
    <row r="91" spans="4:22" ht="15">
      <c r="D91" s="1">
        <v>81</v>
      </c>
      <c r="E91" s="1">
        <v>65</v>
      </c>
      <c r="F91" s="1">
        <f t="shared" si="2"/>
        <v>6.2000000000000028</v>
      </c>
      <c r="G91" s="1">
        <f t="shared" si="3"/>
        <v>38.440000000000033</v>
      </c>
      <c r="M91" s="1"/>
      <c r="Q91" s="1"/>
      <c r="R91" s="1"/>
      <c r="U91" s="1"/>
      <c r="V91" s="1"/>
    </row>
    <row r="92" spans="4:22" ht="15">
      <c r="D92" s="1">
        <v>82</v>
      </c>
      <c r="E92" s="1">
        <v>53</v>
      </c>
      <c r="F92" s="1">
        <f t="shared" si="2"/>
        <v>-5.7999999999999972</v>
      </c>
      <c r="G92" s="1">
        <f t="shared" si="3"/>
        <v>33.639999999999965</v>
      </c>
      <c r="M92" s="1"/>
      <c r="Q92" s="1"/>
      <c r="R92" s="1"/>
      <c r="U92" s="1"/>
      <c r="V92" s="1"/>
    </row>
    <row r="93" spans="4:22" ht="15">
      <c r="D93" s="1">
        <v>83</v>
      </c>
      <c r="E93" s="1">
        <v>56</v>
      </c>
      <c r="F93" s="1">
        <f t="shared" si="2"/>
        <v>-2.7999999999999972</v>
      </c>
      <c r="G93" s="1">
        <f t="shared" si="3"/>
        <v>7.8399999999999839</v>
      </c>
      <c r="M93" s="1"/>
      <c r="Q93" s="1"/>
      <c r="R93" s="1"/>
      <c r="U93" s="1"/>
      <c r="V93" s="1"/>
    </row>
    <row r="94" spans="4:22" ht="15">
      <c r="D94" s="1">
        <v>84</v>
      </c>
      <c r="E94" s="1">
        <v>61</v>
      </c>
      <c r="F94" s="1">
        <f t="shared" si="2"/>
        <v>2.2000000000000028</v>
      </c>
      <c r="G94" s="1">
        <f t="shared" si="3"/>
        <v>4.8400000000000123</v>
      </c>
      <c r="M94" s="1"/>
      <c r="Q94" s="1"/>
      <c r="R94" s="1"/>
      <c r="U94" s="1"/>
      <c r="V94" s="1"/>
    </row>
    <row r="95" spans="4:22" ht="15">
      <c r="D95" s="1">
        <v>85</v>
      </c>
      <c r="E95" s="1">
        <v>53</v>
      </c>
      <c r="F95" s="1">
        <f t="shared" si="2"/>
        <v>-5.7999999999999972</v>
      </c>
      <c r="G95" s="1">
        <f t="shared" si="3"/>
        <v>33.639999999999965</v>
      </c>
      <c r="M95" s="1"/>
      <c r="Q95" s="1"/>
      <c r="R95" s="1"/>
      <c r="U95" s="1"/>
      <c r="V95" s="1"/>
    </row>
    <row r="96" spans="4:22" ht="15">
      <c r="D96" s="1">
        <v>86</v>
      </c>
      <c r="E96" s="1">
        <v>54</v>
      </c>
      <c r="F96" s="1">
        <f t="shared" si="2"/>
        <v>-4.7999999999999972</v>
      </c>
      <c r="G96" s="1">
        <f t="shared" si="3"/>
        <v>23.039999999999974</v>
      </c>
      <c r="M96" s="1"/>
      <c r="Q96" s="1"/>
      <c r="R96" s="1"/>
      <c r="U96" s="1"/>
      <c r="V96" s="1"/>
    </row>
    <row r="97" spans="4:22" ht="15">
      <c r="D97" s="1">
        <v>87</v>
      </c>
      <c r="E97" s="1">
        <v>60</v>
      </c>
      <c r="F97" s="1">
        <f t="shared" si="2"/>
        <v>1.2000000000000028</v>
      </c>
      <c r="G97" s="1">
        <f t="shared" si="3"/>
        <v>1.4400000000000068</v>
      </c>
      <c r="M97" s="1"/>
      <c r="Q97" s="1"/>
      <c r="R97" s="1"/>
      <c r="U97" s="1"/>
      <c r="V97" s="1"/>
    </row>
    <row r="98" spans="4:22" ht="15">
      <c r="D98" s="1">
        <v>88</v>
      </c>
      <c r="E98" s="1">
        <v>56</v>
      </c>
      <c r="F98" s="1">
        <f t="shared" si="2"/>
        <v>-2.7999999999999972</v>
      </c>
      <c r="G98" s="1">
        <f t="shared" si="3"/>
        <v>7.8399999999999839</v>
      </c>
      <c r="M98" s="1"/>
      <c r="Q98" s="1"/>
      <c r="R98" s="1"/>
      <c r="U98" s="1"/>
      <c r="V98" s="1"/>
    </row>
    <row r="99" spans="4:22" ht="15">
      <c r="D99" s="1">
        <v>89</v>
      </c>
      <c r="E99" s="1">
        <v>64</v>
      </c>
      <c r="F99" s="1">
        <f t="shared" si="2"/>
        <v>5.2000000000000028</v>
      </c>
      <c r="G99" s="1">
        <f t="shared" si="3"/>
        <v>27.040000000000031</v>
      </c>
      <c r="M99" s="1"/>
      <c r="Q99" s="1"/>
      <c r="R99" s="1"/>
      <c r="U99" s="1"/>
      <c r="V99" s="1"/>
    </row>
    <row r="100" spans="4:22" ht="15">
      <c r="D100" s="1">
        <v>90</v>
      </c>
      <c r="E100" s="1">
        <v>62</v>
      </c>
      <c r="F100" s="1">
        <f t="shared" si="2"/>
        <v>3.2000000000000028</v>
      </c>
      <c r="G100" s="1">
        <f t="shared" si="3"/>
        <v>10.240000000000018</v>
      </c>
      <c r="M100" s="1"/>
      <c r="Q100" s="1"/>
      <c r="R100" s="1"/>
      <c r="U100" s="1"/>
      <c r="V100" s="1"/>
    </row>
    <row r="101" spans="4:22" ht="15">
      <c r="D101" s="1">
        <v>91</v>
      </c>
      <c r="E101" s="1">
        <v>61</v>
      </c>
      <c r="F101" s="1">
        <f t="shared" si="2"/>
        <v>2.2000000000000028</v>
      </c>
      <c r="G101" s="1">
        <f t="shared" si="3"/>
        <v>4.8400000000000123</v>
      </c>
      <c r="M101" s="1"/>
      <c r="Q101" s="1"/>
      <c r="R101" s="1"/>
      <c r="U101" s="1"/>
      <c r="V101" s="1"/>
    </row>
    <row r="102" spans="4:22" ht="15">
      <c r="D102" s="1">
        <v>92</v>
      </c>
      <c r="E102" s="1">
        <v>78</v>
      </c>
      <c r="F102" s="1">
        <f t="shared" si="2"/>
        <v>19.200000000000003</v>
      </c>
      <c r="G102" s="1">
        <f t="shared" si="3"/>
        <v>368.6400000000001</v>
      </c>
      <c r="M102" s="1"/>
      <c r="Q102" s="1"/>
      <c r="R102" s="1"/>
      <c r="U102" s="1"/>
      <c r="V102" s="1"/>
    </row>
    <row r="103" spans="4:22" ht="15">
      <c r="D103" s="1">
        <v>93</v>
      </c>
      <c r="E103" s="1">
        <v>62</v>
      </c>
      <c r="F103" s="1">
        <f t="shared" si="2"/>
        <v>3.2000000000000028</v>
      </c>
      <c r="G103" s="1">
        <f t="shared" si="3"/>
        <v>10.240000000000018</v>
      </c>
      <c r="M103" s="1"/>
      <c r="Q103" s="1"/>
      <c r="R103" s="1"/>
      <c r="U103" s="1"/>
      <c r="V103" s="1"/>
    </row>
    <row r="104" spans="4:22" ht="15">
      <c r="D104" s="1">
        <v>94</v>
      </c>
      <c r="E104" s="1">
        <v>59</v>
      </c>
      <c r="F104" s="1">
        <f t="shared" si="2"/>
        <v>0.20000000000000284</v>
      </c>
      <c r="G104" s="1">
        <f t="shared" si="3"/>
        <v>4.0000000000001139E-2</v>
      </c>
      <c r="M104" s="1"/>
      <c r="Q104" s="1"/>
      <c r="R104" s="1"/>
      <c r="U104" s="1"/>
      <c r="V104" s="1"/>
    </row>
    <row r="105" spans="4:22" ht="15">
      <c r="D105" s="1">
        <v>95</v>
      </c>
      <c r="E105" s="1">
        <v>48</v>
      </c>
      <c r="F105" s="1">
        <f t="shared" si="2"/>
        <v>-10.799999999999997</v>
      </c>
      <c r="G105" s="1">
        <f t="shared" si="3"/>
        <v>116.63999999999994</v>
      </c>
      <c r="M105" s="1"/>
      <c r="Q105" s="1"/>
      <c r="R105" s="1"/>
      <c r="U105" s="1"/>
      <c r="V105" s="1"/>
    </row>
    <row r="106" spans="4:22" ht="15">
      <c r="D106" s="1">
        <v>96</v>
      </c>
      <c r="E106" s="1">
        <v>59</v>
      </c>
      <c r="F106" s="1">
        <f t="shared" si="2"/>
        <v>0.20000000000000284</v>
      </c>
      <c r="G106" s="1">
        <f t="shared" si="3"/>
        <v>4.0000000000001139E-2</v>
      </c>
      <c r="M106" s="1"/>
      <c r="Q106" s="1"/>
      <c r="R106" s="1"/>
      <c r="U106" s="1"/>
      <c r="V106" s="1"/>
    </row>
    <row r="107" spans="4:22" ht="15">
      <c r="D107" s="1">
        <v>97</v>
      </c>
      <c r="E107" s="1">
        <v>60</v>
      </c>
      <c r="F107" s="1">
        <f t="shared" si="2"/>
        <v>1.2000000000000028</v>
      </c>
      <c r="G107" s="1">
        <f t="shared" si="3"/>
        <v>1.4400000000000068</v>
      </c>
      <c r="M107" s="1"/>
      <c r="Q107" s="1"/>
      <c r="R107" s="1"/>
      <c r="U107" s="1"/>
      <c r="V107" s="1"/>
    </row>
    <row r="108" spans="4:22" ht="15">
      <c r="D108" s="1">
        <v>98</v>
      </c>
      <c r="E108" s="1">
        <v>49</v>
      </c>
      <c r="F108" s="1">
        <f t="shared" si="2"/>
        <v>-9.7999999999999972</v>
      </c>
      <c r="G108" s="1">
        <f t="shared" si="3"/>
        <v>96.039999999999949</v>
      </c>
      <c r="M108" s="1"/>
      <c r="Q108" s="1"/>
      <c r="R108" s="1"/>
      <c r="U108" s="1"/>
      <c r="V108" s="1"/>
    </row>
    <row r="109" spans="4:22" ht="15">
      <c r="D109" s="1">
        <v>99</v>
      </c>
      <c r="E109" s="1">
        <v>71</v>
      </c>
      <c r="F109" s="1">
        <f t="shared" si="2"/>
        <v>12.200000000000003</v>
      </c>
      <c r="G109" s="1">
        <f t="shared" si="3"/>
        <v>148.84000000000006</v>
      </c>
      <c r="M109" s="1"/>
      <c r="Q109" s="1"/>
      <c r="R109" s="1"/>
      <c r="U109" s="1"/>
      <c r="V109" s="1"/>
    </row>
    <row r="110" spans="4:22" ht="15">
      <c r="D110" s="1">
        <v>100</v>
      </c>
      <c r="E110" s="1">
        <v>52</v>
      </c>
      <c r="F110" s="1">
        <f t="shared" si="2"/>
        <v>-6.7999999999999972</v>
      </c>
      <c r="G110" s="1">
        <f t="shared" si="3"/>
        <v>46.239999999999959</v>
      </c>
      <c r="M110" s="1"/>
      <c r="Q110" s="1"/>
      <c r="R110" s="1"/>
      <c r="U110" s="1"/>
      <c r="V110" s="1"/>
    </row>
    <row r="111" spans="4:22" ht="15">
      <c r="M111" s="1"/>
      <c r="Q111" s="1"/>
      <c r="R111" s="1"/>
      <c r="U111" s="1"/>
      <c r="V111" s="1"/>
    </row>
    <row r="112" spans="4:22" ht="15">
      <c r="M112" s="1"/>
      <c r="Q112" s="1"/>
      <c r="R112" s="1"/>
      <c r="U112" s="1"/>
      <c r="V112" s="1"/>
    </row>
    <row r="113" spans="4:22" ht="15">
      <c r="M113" s="1"/>
      <c r="Q113" s="1"/>
      <c r="R113" s="1"/>
      <c r="U113" s="1"/>
      <c r="V113" s="1"/>
    </row>
    <row r="114" spans="4:22" ht="15">
      <c r="M114" s="1"/>
      <c r="Q114" s="1"/>
      <c r="R114" s="1"/>
      <c r="U114" s="1"/>
      <c r="V114" s="1"/>
    </row>
    <row r="115" spans="4:22" ht="15">
      <c r="M115" s="1"/>
      <c r="Q115" s="1"/>
      <c r="R115" s="1"/>
      <c r="U115" s="1"/>
      <c r="V115" s="1"/>
    </row>
    <row r="116" spans="4:22" ht="15">
      <c r="D116" s="1" t="s">
        <v>6</v>
      </c>
      <c r="E116" s="1">
        <f>SUM(E11:E110)</f>
        <v>5880</v>
      </c>
      <c r="G116" s="1">
        <f>SUM(G11:G110)</f>
        <v>5336</v>
      </c>
      <c r="M116" s="1"/>
      <c r="Q116" s="1"/>
      <c r="R116" s="1"/>
      <c r="U116" s="1"/>
      <c r="V116" s="1"/>
    </row>
    <row r="117" spans="4:22" ht="15">
      <c r="D117" s="1" t="s">
        <v>8</v>
      </c>
      <c r="E117" s="1">
        <f>AVERAGE(E11:E110)</f>
        <v>58.8</v>
      </c>
      <c r="M117" s="1"/>
      <c r="Q117" s="1"/>
      <c r="R117" s="1"/>
      <c r="U117" s="1"/>
      <c r="V117" s="1"/>
    </row>
    <row r="118" spans="4:22" ht="15">
      <c r="M118" s="1"/>
      <c r="Q118" s="1"/>
      <c r="R118" s="1"/>
      <c r="U118" s="1"/>
      <c r="V118" s="1"/>
    </row>
    <row r="119" spans="4:22" ht="15">
      <c r="D119" s="1" t="s">
        <v>9</v>
      </c>
      <c r="E119" s="1">
        <f>G116/(D110-1)</f>
        <v>53.898989898989896</v>
      </c>
      <c r="I119" s="1">
        <f>G116/D110</f>
        <v>53.36</v>
      </c>
      <c r="M119" s="1"/>
      <c r="Q119" s="1"/>
      <c r="R119" s="1"/>
      <c r="U119" s="1"/>
      <c r="V119" s="1"/>
    </row>
    <row r="120" spans="4:22" ht="15">
      <c r="D120" s="1" t="s">
        <v>10</v>
      </c>
      <c r="E120" s="1">
        <f>SQRT(E119)</f>
        <v>7.341593144474154</v>
      </c>
      <c r="I120" s="1">
        <f>SQRT(I119)</f>
        <v>7.3047929470998696</v>
      </c>
      <c r="M120" s="1"/>
      <c r="Q120" s="1"/>
      <c r="R120" s="1"/>
      <c r="U120" s="1"/>
      <c r="V120" s="1"/>
    </row>
    <row r="121" spans="4:22" ht="15">
      <c r="M121" s="1"/>
      <c r="Q121" s="1"/>
      <c r="R121" s="1"/>
      <c r="U121" s="1"/>
      <c r="V121" s="1"/>
    </row>
    <row r="122" spans="4:22" ht="15">
      <c r="D122" s="1" t="s">
        <v>7</v>
      </c>
      <c r="E122" s="1">
        <f>SQRT(E117)</f>
        <v>7.6681158050723255</v>
      </c>
      <c r="M122" s="1"/>
      <c r="Q122" s="1"/>
      <c r="R122" s="1"/>
      <c r="U122" s="1"/>
      <c r="V122" s="1"/>
    </row>
    <row r="123" spans="4:22" ht="15">
      <c r="M123" s="1"/>
      <c r="Q123" s="1"/>
      <c r="R123" s="1"/>
      <c r="U123" s="1"/>
      <c r="V123" s="1"/>
    </row>
    <row r="124" spans="4:22" ht="15">
      <c r="M124" s="1"/>
      <c r="Q124" s="1"/>
      <c r="R124" s="1"/>
      <c r="U124" s="1"/>
      <c r="V124" s="1"/>
    </row>
    <row r="125" spans="4:22" ht="15">
      <c r="M125" s="1"/>
      <c r="Q125" s="1"/>
      <c r="R125" s="1"/>
      <c r="U125" s="1"/>
      <c r="V125" s="1"/>
    </row>
    <row r="126" spans="4:22" ht="15">
      <c r="M126" s="1"/>
      <c r="Q126" s="1"/>
      <c r="R126" s="1"/>
      <c r="U126" s="1"/>
      <c r="V126" s="1"/>
    </row>
    <row r="127" spans="4:22" ht="15">
      <c r="M127" s="1"/>
      <c r="Q127" s="1"/>
      <c r="R127" s="1"/>
      <c r="U127" s="1"/>
      <c r="V127" s="1"/>
    </row>
    <row r="128" spans="4:22" ht="15">
      <c r="E128" s="1">
        <f>_xlfn.STDEV.S(E11:E110)</f>
        <v>7.341593144474154</v>
      </c>
      <c r="I128" s="1">
        <f>_xlfn.STDEV.P(E11:E110)</f>
        <v>7.3047929470998696</v>
      </c>
      <c r="M128" s="1"/>
      <c r="Q128" s="1"/>
      <c r="R128" s="1"/>
      <c r="U128" s="1"/>
      <c r="V128" s="1"/>
    </row>
    <row r="129" spans="14:23">
      <c r="Q129" s="1"/>
      <c r="S129"/>
      <c r="U129" s="1"/>
      <c r="W129"/>
    </row>
    <row r="130" spans="14:23">
      <c r="Q130" s="1"/>
      <c r="S130"/>
      <c r="U130" s="1"/>
      <c r="W130"/>
    </row>
    <row r="131" spans="14:23">
      <c r="N131"/>
      <c r="Q131" s="1"/>
      <c r="S131"/>
      <c r="U131" s="1"/>
      <c r="W131"/>
    </row>
    <row r="132" spans="14:23">
      <c r="N132"/>
      <c r="Q132" s="1"/>
      <c r="S132"/>
      <c r="U132" s="1"/>
      <c r="W132"/>
    </row>
    <row r="133" spans="14:23">
      <c r="N133"/>
      <c r="Q133" s="1"/>
      <c r="S133"/>
      <c r="U133" s="1"/>
      <c r="W133"/>
    </row>
    <row r="134" spans="14:23">
      <c r="N134"/>
      <c r="Q134" s="1"/>
      <c r="S134"/>
      <c r="U134" s="1"/>
      <c r="W134"/>
    </row>
    <row r="135" spans="14:23">
      <c r="N135"/>
      <c r="Q135" s="1"/>
      <c r="S135"/>
      <c r="U135" s="1"/>
      <c r="W135"/>
    </row>
    <row r="136" spans="14:23">
      <c r="N136"/>
      <c r="Q136" s="1"/>
      <c r="S136"/>
      <c r="U136" s="1"/>
      <c r="W136"/>
    </row>
    <row r="137" spans="14:23">
      <c r="N137"/>
      <c r="Q137" s="1"/>
      <c r="S137"/>
      <c r="U137" s="1"/>
      <c r="W137"/>
    </row>
    <row r="138" spans="14:23">
      <c r="N138"/>
      <c r="Q138" s="1"/>
      <c r="S138"/>
      <c r="U138" s="1"/>
      <c r="W138"/>
    </row>
    <row r="139" spans="14:23">
      <c r="N139"/>
      <c r="Q139" s="1"/>
      <c r="S139"/>
      <c r="U139" s="1"/>
      <c r="W139"/>
    </row>
    <row r="140" spans="14:23">
      <c r="N140"/>
      <c r="Q140" s="1"/>
      <c r="S140"/>
      <c r="U140" s="1"/>
      <c r="W140"/>
    </row>
    <row r="141" spans="14:23">
      <c r="N141"/>
      <c r="Q141" s="1"/>
      <c r="S141"/>
      <c r="U141" s="1"/>
      <c r="W141"/>
    </row>
    <row r="142" spans="14:23">
      <c r="N142"/>
      <c r="Q142" s="1"/>
      <c r="S142"/>
      <c r="U142" s="1"/>
      <c r="W142"/>
    </row>
    <row r="143" spans="14:23">
      <c r="N143"/>
      <c r="Q143" s="1"/>
      <c r="S143"/>
      <c r="U143" s="1"/>
      <c r="W143"/>
    </row>
    <row r="144" spans="14:23">
      <c r="N144"/>
      <c r="Q144" s="1"/>
      <c r="S144"/>
      <c r="U144" s="1"/>
      <c r="W144"/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Kokusai</dc:creator>
  <cp:lastModifiedBy>大倉 毅史</cp:lastModifiedBy>
  <dcterms:created xsi:type="dcterms:W3CDTF">2015-06-05T18:19:34Z</dcterms:created>
  <dcterms:modified xsi:type="dcterms:W3CDTF">2025-10-06T03:01:55Z</dcterms:modified>
</cp:coreProperties>
</file>