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Display Tekno-Meter" sheetId="1" r:id="rId4"/>
    <sheet state="visible" name="Tekno-Meter" sheetId="2" r:id="rId5"/>
    <sheet state="visible" name="Penjelasan TRL" sheetId="3" r:id="rId6"/>
  </sheets>
  <externalReferences>
    <externalReference r:id="rId7"/>
  </externalReferences>
  <definedNames>
    <definedName name="RowNum1">'[1]TRL Calculator'!$AE$37:$AE$53</definedName>
    <definedName name="RowNum2">'[1]TRL Calculator'!$AE$64:$AE$96</definedName>
    <definedName name="RowNum3">'[1]TRL Calculator'!$AE$107:$AE$144</definedName>
    <definedName name="RowNum4">'[1]TRL Calculator'!$AE$154:$AE$205</definedName>
    <definedName name="RowNum5">'[1]TRL Calculator'!$AE$215:$AE$271</definedName>
    <definedName name="RowNum6">'[1]TRL Calculator'!$AE$281:$AE$336</definedName>
    <definedName name="RowNum7">'[1]TRL Calculator'!$AE$346:$AE$381</definedName>
    <definedName name="RowNum8">'[1]TRL Calculator'!$AE$391:$AE$418</definedName>
    <definedName name="RowNum9">'[1]TRL Calculator'!$AE$428:$AE$446</definedName>
    <definedName name="_Fill">'Display Tekno-Meter'!$O$23:$O$31</definedName>
  </definedNames>
  <calcPr/>
  <extLst>
    <ext uri="GoogleSheetsCustomDataVersion2">
      <go:sheetsCustomData xmlns:go="http://customooxmlschemas.google.com/" r:id="rId8" roundtripDataChecksum="gNdKpapJYhKckIAQvsK9xP9AQUiHaxT1jZouusbuAns="/>
    </ext>
  </extLst>
</workbook>
</file>

<file path=xl/sharedStrings.xml><?xml version="1.0" encoding="utf-8"?>
<sst xmlns="http://schemas.openxmlformats.org/spreadsheetml/2006/main" count="343" uniqueCount="209">
  <si>
    <t>RINGKASAN HASIL</t>
  </si>
  <si>
    <t>PENGUKURAN TINGKAT KESIAPAN TEKNOLOGI (TRL)</t>
  </si>
  <si>
    <t>No:</t>
  </si>
  <si>
    <t>Nama/Judul Teknologi</t>
  </si>
  <si>
    <t>: …</t>
  </si>
  <si>
    <t>Bidang Teknologi</t>
  </si>
  <si>
    <t xml:space="preserve">: </t>
  </si>
  <si>
    <t xml:space="preserve">Pimpinan Program / Kegiatan      </t>
  </si>
  <si>
    <t>: NN</t>
  </si>
  <si>
    <t>Lembaga / Unit Pelaksana</t>
  </si>
  <si>
    <t>Alamat / Kontak</t>
  </si>
  <si>
    <r>
      <rPr>
        <rFont val="Vogel"/>
        <b/>
        <color theme="1"/>
        <sz val="12.0"/>
      </rPr>
      <t xml:space="preserve">  </t>
    </r>
    <r>
      <rPr>
        <rFont val="Vogel"/>
        <b val="0"/>
        <color theme="1"/>
        <sz val="12.0"/>
      </rPr>
      <t xml:space="preserve">Telp / Fax / email: </t>
    </r>
  </si>
  <si>
    <t>Tanggal Pengukuran TRL</t>
  </si>
  <si>
    <t>:</t>
  </si>
  <si>
    <t>Level TRL yang dicapai    :</t>
  </si>
  <si>
    <t>(dari 9 level)</t>
  </si>
  <si>
    <t>% Komplit Indikator =</t>
  </si>
  <si>
    <t xml:space="preserve"> </t>
  </si>
  <si>
    <t>Tekno-Meter</t>
  </si>
  <si>
    <t>TRL</t>
  </si>
  <si>
    <t>=</t>
  </si>
  <si>
    <t>% Set Point</t>
  </si>
  <si>
    <t>(default)</t>
  </si>
  <si>
    <t>TRL yang dicapai adalah = TRL tertinggi yang indikatornya terpenuhi</t>
  </si>
  <si>
    <t>Atur % komplit indikator terpenuhi</t>
  </si>
  <si>
    <r>
      <rPr>
        <rFont val="Arial Narrow"/>
        <color theme="1"/>
        <sz val="8.0"/>
      </rPr>
      <t xml:space="preserve">( Nilai </t>
    </r>
    <r>
      <rPr>
        <rFont val="Arial Narrow"/>
        <i/>
        <color theme="1"/>
        <sz val="8.0"/>
      </rPr>
      <t>default</t>
    </r>
    <r>
      <rPr>
        <rFont val="Arial Narrow"/>
        <color theme="1"/>
        <sz val="8.0"/>
      </rPr>
      <t xml:space="preserve"> dalam % = …. )</t>
    </r>
  </si>
  <si>
    <t>Perkiraan TKT (TKT Quick)</t>
  </si>
  <si>
    <r>
      <rPr>
        <rFont val="Arial Rounded MT Bold"/>
        <color rgb="FF0000FF"/>
        <sz val="12.0"/>
      </rPr>
      <t xml:space="preserve"> [ beri tanda ( </t>
    </r>
    <r>
      <rPr>
        <rFont val="Wingdings 2"/>
        <color rgb="FF0000FF"/>
        <sz val="12.0"/>
      </rPr>
      <t>_x009e_</t>
    </r>
    <r>
      <rPr>
        <rFont val="Arial Rounded MT Bold"/>
        <color rgb="FF0000FF"/>
        <sz val="12.0"/>
      </rPr>
      <t xml:space="preserve"> ) pada pilihan dibawah ini yang sesuai ]</t>
    </r>
  </si>
  <si>
    <t>UKUR CEPAT</t>
  </si>
  <si>
    <t>( TKT QUICK )</t>
  </si>
  <si>
    <t>Sistem teknologi / hasil litbang berhasil (teruji dan terbukti) dalam penggunaan yang dituju (aplikasi sebenarnya).</t>
  </si>
  <si>
    <t>Pilihan</t>
  </si>
  <si>
    <r>
      <rPr>
        <rFont val="Arial Narrow"/>
        <color theme="1"/>
        <sz val="10.0"/>
      </rPr>
      <t>Sistem telah lengkap dan memenuhi syarat (</t>
    </r>
    <r>
      <rPr>
        <rFont val="Arial Narrow"/>
        <i/>
        <color theme="1"/>
        <sz val="10.0"/>
      </rPr>
      <t>qualified</t>
    </r>
    <r>
      <rPr>
        <rFont val="Arial Narrow"/>
        <color theme="1"/>
        <sz val="10.0"/>
      </rPr>
      <t>) melalui pengujian dalam lingkungan (aplikasi) sebenarnya.</t>
    </r>
  </si>
  <si>
    <t>10-Pilihan</t>
  </si>
  <si>
    <t>Model atau prototipe sistem/ subsistem telah didemonstrasikan/ diuji dalam lingkungan (aplikasi) sebenarnya.</t>
  </si>
  <si>
    <t>TKT</t>
  </si>
  <si>
    <t>Model atau prototipe sistem/ subsistem telah didemonstrasikan/ diuji dalam suatu lingkungan yang relevan.</t>
  </si>
  <si>
    <r>
      <rPr>
        <rFont val="Arial Narrow"/>
        <color theme="1"/>
        <sz val="10.0"/>
      </rPr>
      <t>Validasi kode, komponen (</t>
    </r>
    <r>
      <rPr>
        <rFont val="Arial Narrow"/>
        <i/>
        <color theme="1"/>
        <sz val="10.0"/>
      </rPr>
      <t xml:space="preserve">breadboard validation)  </t>
    </r>
    <r>
      <rPr>
        <rFont val="Arial Narrow"/>
        <color theme="1"/>
        <sz val="10.0"/>
      </rPr>
      <t>teknologi / hasil litbang dalam lingkungan simulasi.</t>
    </r>
  </si>
  <si>
    <r>
      <rPr>
        <rFont val="Arial Narrow"/>
        <color theme="1"/>
        <sz val="10.0"/>
      </rPr>
      <t>Validasi kode, komponen (</t>
    </r>
    <r>
      <rPr>
        <rFont val="Arial Narrow"/>
        <i/>
        <color theme="1"/>
        <sz val="10.0"/>
      </rPr>
      <t xml:space="preserve">breadboard validation)  </t>
    </r>
    <r>
      <rPr>
        <rFont val="Arial Narrow"/>
        <color theme="1"/>
        <sz val="10.0"/>
      </rPr>
      <t>teknologi / hasil litbang dalam lingkungan laboratorium (terkontrol).</t>
    </r>
  </si>
  <si>
    <r>
      <rPr>
        <rFont val="Arial Narrow"/>
        <color theme="1"/>
        <sz val="10.0"/>
      </rPr>
      <t>Telah dilakukan pengujian analitis dan ekperimen untuk membuktikan konsep (</t>
    </r>
    <r>
      <rPr>
        <rFont val="Arial Narrow"/>
        <i/>
        <color theme="1"/>
        <sz val="10.0"/>
      </rPr>
      <t>proof-of-concept</t>
    </r>
    <r>
      <rPr>
        <rFont val="Arial Narrow"/>
        <color theme="1"/>
        <sz val="10.0"/>
      </rPr>
      <t>) teknologi / hasil litbang.</t>
    </r>
  </si>
  <si>
    <t>Formulasi Konsep atau aplikasi teknologi / hasil litbang telah dilakukan.</t>
  </si>
  <si>
    <t>Prinsip dasar teknologi / hasil litbang telah dipelajari (diteliti dan dilaporkan).</t>
  </si>
  <si>
    <t>Tidak ada pilihan yang diatas.</t>
  </si>
  <si>
    <t>TKT QUICK  =</t>
  </si>
  <si>
    <r>
      <rPr>
        <rFont val="Symbol"/>
        <b/>
        <color theme="1"/>
        <sz val="12.0"/>
      </rPr>
      <t xml:space="preserve">S </t>
    </r>
    <r>
      <rPr>
        <rFont val="Arial Narrow"/>
        <b/>
        <color theme="1"/>
        <sz val="12.0"/>
      </rPr>
      <t xml:space="preserve">atau </t>
    </r>
    <r>
      <rPr>
        <rFont val="Arial"/>
        <b/>
        <color theme="1"/>
        <sz val="12.0"/>
      </rPr>
      <t>% terpenuhinya ►</t>
    </r>
  </si>
  <si>
    <t>Indikator TKT 1       [ beri tanda cross ( X ) pada kolom yang sesuai ]</t>
  </si>
  <si>
    <t>TKT 1</t>
  </si>
  <si>
    <t xml:space="preserve"> Indikator TKT 1 dianggap sudah terpenuhi</t>
  </si>
  <si>
    <t>No</t>
  </si>
  <si>
    <t xml:space="preserve">     ( 0=tidak terpenuhi; 1=20%; 2=40%; 3=60%; 4=80%; 5=100% atau terpenuhi )</t>
  </si>
  <si>
    <t>Asumsi dan hukum dasar (ex.fisika/kimia) yg akan digunakan pd teknologi (baru) telah ditentukan</t>
  </si>
  <si>
    <t>Studi literatur (teori/empiris -penelitian terdahulu) ttg prinsip dasar teknologi yg akan dikembangkan</t>
  </si>
  <si>
    <t>Formulasi hipotesis penelitian (bila ada)</t>
  </si>
  <si>
    <t>S</t>
  </si>
  <si>
    <t>Indikator TKT 1 =</t>
  </si>
  <si>
    <r>
      <rPr>
        <rFont val="Symbol"/>
        <b/>
        <color theme="1"/>
        <sz val="12.0"/>
      </rPr>
      <t xml:space="preserve">S </t>
    </r>
    <r>
      <rPr>
        <rFont val="Arial Narrow"/>
        <b/>
        <color theme="1"/>
        <sz val="12.0"/>
      </rPr>
      <t xml:space="preserve">atau </t>
    </r>
    <r>
      <rPr>
        <rFont val="Arial"/>
        <b/>
        <color theme="1"/>
        <sz val="12.0"/>
      </rPr>
      <t>% terpenuhinya ►</t>
    </r>
  </si>
  <si>
    <t>Indikator TKT 2       [ beri tanda cross  ( X ) pada kolom yang sesuai ]</t>
  </si>
  <si>
    <t>TKT 2</t>
  </si>
  <si>
    <t xml:space="preserve"> Indikator TKT 2 dianggap sudah terpenuhi</t>
  </si>
  <si>
    <t>Peralatan dan sistem yang akan digunakan, telah teridentifikasi</t>
  </si>
  <si>
    <t>Studi literatur (teoritis/empiris) teknologi yang akan dikembangkan memungkinkan untuk diterapkan</t>
  </si>
  <si>
    <t>Desain secara teoritis dan empiris telah teridentifikasi</t>
  </si>
  <si>
    <t>Elemen-elemen dasar dari teknologi yang akan dikembangkan telah diketahui</t>
  </si>
  <si>
    <t>Karakterisasi komponen teknologi yang akan dikembangkan telah dikuasai dan dipahami</t>
  </si>
  <si>
    <t>Kinerja dari masing-masing elemen penyusun teknologi yang akan dikembangkan telah diprediksi</t>
  </si>
  <si>
    <t>Analisis awal menunjukkan bahwa fungsi utama yang dibutuhkan dapat bekerja dengan baik</t>
  </si>
  <si>
    <t>Model dan simulasi untuk menguji kebenaran prinsip dasar</t>
  </si>
  <si>
    <t>Penelitian analitik untuk menguji kebenaran prinsip dasarnya</t>
  </si>
  <si>
    <t>Komponen-komponen teknologi yang akan dikembangkan, secara terpisah dapat bekerja dengan baik</t>
  </si>
  <si>
    <t>Peralatan yang digunakan harus valid dan reliable</t>
  </si>
  <si>
    <t>Diketahui tahapan eksperimen yang akan dilakukan</t>
  </si>
  <si>
    <t>Indikator TKT 2 =</t>
  </si>
  <si>
    <r>
      <rPr>
        <rFont val="Symbol"/>
        <b/>
        <color theme="1"/>
        <sz val="12.0"/>
      </rPr>
      <t xml:space="preserve">S </t>
    </r>
    <r>
      <rPr>
        <rFont val="Arial Narrow"/>
        <b/>
        <color theme="1"/>
        <sz val="12.0"/>
      </rPr>
      <t xml:space="preserve">atau </t>
    </r>
    <r>
      <rPr>
        <rFont val="Arial"/>
        <b/>
        <color theme="1"/>
        <sz val="12.0"/>
      </rPr>
      <t>% terpenuhinya ►</t>
    </r>
  </si>
  <si>
    <t>Indikator TKT 3       [ beri tanda cross  ( X ) pada kolom yang sesuai ]</t>
  </si>
  <si>
    <t>TKT 3</t>
  </si>
  <si>
    <t xml:space="preserve"> Indikator TKT 3 dianggap sudah terpenuhi</t>
  </si>
  <si>
    <r>
      <rPr>
        <rFont val="Arial"/>
        <color theme="1"/>
        <sz val="10.0"/>
      </rPr>
      <t xml:space="preserve">Studi analitik </t>
    </r>
    <r>
      <rPr>
        <rFont val="Arial"/>
        <color theme="1"/>
        <sz val="11.0"/>
      </rPr>
      <t xml:space="preserve">mendukung prediksi kinerja elemen-elemen teknologi </t>
    </r>
  </si>
  <si>
    <t>Karakteristik/sifat dan kapasitas unjuk kerja sistem dasar telah diidentifikasi dan diprediksi</t>
  </si>
  <si>
    <t>Telah dilakukan percobaan laboratorium untuk menguji kelayakan penerapan teknologi tersebut</t>
  </si>
  <si>
    <r>
      <rPr>
        <rFont val="Arial"/>
        <color theme="1"/>
        <sz val="10.0"/>
      </rPr>
      <t>Model dan simulasi</t>
    </r>
    <r>
      <rPr>
        <rFont val="Arial"/>
        <color theme="1"/>
        <sz val="11.0"/>
      </rPr>
      <t xml:space="preserve"> mendukung prediksi kemampuan elemen-elemen teknologi</t>
    </r>
  </si>
  <si>
    <t>Pengembangan teknologi tsb dgn langkah awal menggunakan model matematik sangat dimungkinkan dan dapat disimulasikan</t>
  </si>
  <si>
    <r>
      <rPr>
        <rFont val="Arial"/>
        <color theme="1"/>
        <sz val="10.0"/>
      </rPr>
      <t>Penelitian laboratorium</t>
    </r>
    <r>
      <rPr>
        <rFont val="Arial"/>
        <color theme="1"/>
        <sz val="11.0"/>
      </rPr>
      <t xml:space="preserve"> untuk memprediksi kinerja tiap elemen teknologi</t>
    </r>
  </si>
  <si>
    <t>Secara teoritis, empiris dan eksperimen telah diketahui komponen2 sistem teknologi tsb dpt bekerja dgn baik</t>
  </si>
  <si>
    <t>Telah dilakukan penelitian di laboratorium dengan menggunakan data dummy</t>
  </si>
  <si>
    <t>Teknologi layak secara ilmiah (studi analitik, model / simulasi, eksperimen)</t>
  </si>
  <si>
    <t>Indikator TKT 3 =</t>
  </si>
  <si>
    <r>
      <rPr>
        <rFont val="Symbol"/>
        <b/>
        <color theme="1"/>
        <sz val="12.0"/>
      </rPr>
      <t xml:space="preserve">S </t>
    </r>
    <r>
      <rPr>
        <rFont val="Arial Narrow"/>
        <b/>
        <color theme="1"/>
        <sz val="12.0"/>
      </rPr>
      <t xml:space="preserve">atau </t>
    </r>
    <r>
      <rPr>
        <rFont val="Arial"/>
        <b/>
        <color theme="1"/>
        <sz val="12.0"/>
      </rPr>
      <t>% terpenuhinya ►</t>
    </r>
  </si>
  <si>
    <t xml:space="preserve">Indikator TKT 4       </t>
  </si>
  <si>
    <t>TKT 4</t>
  </si>
  <si>
    <r>
      <rPr>
        <rFont val="Arial"/>
        <color theme="1"/>
        <sz val="10.0"/>
      </rPr>
      <t xml:space="preserve">[ beri tanda </t>
    </r>
    <r>
      <rPr>
        <rFont val="Arial"/>
        <i/>
        <color theme="1"/>
        <sz val="10.0"/>
      </rPr>
      <t>cross</t>
    </r>
    <r>
      <rPr>
        <rFont val="Arial"/>
        <color theme="1"/>
        <sz val="10.0"/>
      </rPr>
      <t xml:space="preserve"> ( X ) pada kolom yang sesuai ]</t>
    </r>
  </si>
  <si>
    <t>Test laboratorium komponen-komponen secara terpisah telah dilakukan</t>
  </si>
  <si>
    <t>Persyaratan sistem untuk aplikasi menurut pengguna telah diketahui (keinginan adopter).</t>
  </si>
  <si>
    <t xml:space="preserve">Hasil percobaan laboratorium terhadap komponen2 menunjukkan bahwa komponen tsb dpt beroperasi </t>
  </si>
  <si>
    <t>Percobaan fungsi utama teknologi dalam lingkungan yang relevan</t>
  </si>
  <si>
    <t>Prototipe teknologi skala lab telah dibuat</t>
  </si>
  <si>
    <r>
      <rPr>
        <rFont val="Arial"/>
        <color theme="1"/>
        <sz val="10.0"/>
      </rPr>
      <t>Penelitian</t>
    </r>
    <r>
      <rPr>
        <rFont val="Arial"/>
        <b/>
        <color theme="1"/>
        <sz val="11.0"/>
      </rPr>
      <t xml:space="preserve"> </t>
    </r>
    <r>
      <rPr>
        <rFont val="Arial"/>
        <color theme="1"/>
        <sz val="11.0"/>
      </rPr>
      <t>integrasi komponen telah dimulai</t>
    </r>
  </si>
  <si>
    <t>Proses ‘kunci’ untuk manufakturnya telah diidentifikasi dan dikaji di lab.</t>
  </si>
  <si>
    <r>
      <rPr>
        <rFont val="Arial"/>
        <color theme="1"/>
        <sz val="10.0"/>
      </rPr>
      <t>Integrasi sistem teknologi dan rancang bangun skala lab telah selesai (</t>
    </r>
    <r>
      <rPr>
        <rFont val="Arial"/>
        <i/>
        <color theme="1"/>
        <sz val="11.0"/>
      </rPr>
      <t>low fidelity</t>
    </r>
    <r>
      <rPr>
        <rFont val="Arial"/>
        <color theme="1"/>
        <sz val="11.0"/>
      </rPr>
      <t>)</t>
    </r>
  </si>
  <si>
    <t>Indikator TKT 4 =</t>
  </si>
  <si>
    <r>
      <rPr>
        <rFont val="Symbol"/>
        <b/>
        <color theme="1"/>
        <sz val="12.0"/>
      </rPr>
      <t xml:space="preserve">S </t>
    </r>
    <r>
      <rPr>
        <rFont val="Arial Narrow"/>
        <b/>
        <color theme="1"/>
        <sz val="12.0"/>
      </rPr>
      <t xml:space="preserve">atau </t>
    </r>
    <r>
      <rPr>
        <rFont val="Arial"/>
        <b/>
        <color theme="1"/>
        <sz val="12.0"/>
      </rPr>
      <t>% terpenuhinya ►</t>
    </r>
  </si>
  <si>
    <t xml:space="preserve">Indikator TKT 5       </t>
  </si>
  <si>
    <t>TKT 5</t>
  </si>
  <si>
    <r>
      <rPr>
        <rFont val="Arial"/>
        <color theme="1"/>
        <sz val="10.0"/>
      </rPr>
      <t xml:space="preserve">[ beri tanda </t>
    </r>
    <r>
      <rPr>
        <rFont val="Arial"/>
        <i/>
        <color theme="1"/>
        <sz val="10.0"/>
      </rPr>
      <t>cross</t>
    </r>
    <r>
      <rPr>
        <rFont val="Arial"/>
        <color theme="1"/>
        <sz val="10.0"/>
      </rPr>
      <t xml:space="preserve"> ( X ) pada kolom yang sesuai ]</t>
    </r>
  </si>
  <si>
    <t>Persiapan produksi perangkat keras telah dilakukan</t>
  </si>
  <si>
    <r>
      <rPr>
        <rFont val="Arial"/>
        <color theme="1"/>
        <sz val="10.0"/>
      </rPr>
      <t>Penelitian</t>
    </r>
    <r>
      <rPr>
        <rFont val="Arial"/>
        <b/>
        <color theme="1"/>
        <sz val="11.0"/>
      </rPr>
      <t xml:space="preserve"> </t>
    </r>
    <r>
      <rPr>
        <rFont val="Arial"/>
        <color theme="1"/>
        <sz val="11.0"/>
      </rPr>
      <t>pasar (</t>
    </r>
    <r>
      <rPr>
        <rFont val="Arial"/>
        <i/>
        <color theme="1"/>
        <sz val="11.0"/>
      </rPr>
      <t>marketing research</t>
    </r>
    <r>
      <rPr>
        <rFont val="Arial"/>
        <color theme="1"/>
        <sz val="11.0"/>
      </rPr>
      <t>) dan penelitian</t>
    </r>
    <r>
      <rPr>
        <rFont val="Arial"/>
        <b/>
        <color theme="1"/>
        <sz val="11.0"/>
      </rPr>
      <t xml:space="preserve"> </t>
    </r>
    <r>
      <rPr>
        <rFont val="Arial"/>
        <color theme="1"/>
        <sz val="11.0"/>
      </rPr>
      <t>laboratorium utk memilih proses fabrikasi</t>
    </r>
  </si>
  <si>
    <t xml:space="preserve">Prototipe telah dibuat </t>
  </si>
  <si>
    <t>Peralatan dan mesin pendukung telah diujicoba dalam laboratorium</t>
  </si>
  <si>
    <r>
      <rPr>
        <rFont val="Arial"/>
        <color theme="1"/>
        <sz val="10.0"/>
      </rPr>
      <t>Integrasi sistem selesai dgn akurasi tinggi (</t>
    </r>
    <r>
      <rPr>
        <rFont val="Arial"/>
        <i/>
        <color theme="1"/>
        <sz val="11.0"/>
      </rPr>
      <t>high fidelity</t>
    </r>
    <r>
      <rPr>
        <rFont val="Arial"/>
        <color theme="1"/>
        <sz val="11.0"/>
      </rPr>
      <t>), siap diuji pd lingkungan nyata/simulasi.</t>
    </r>
  </si>
  <si>
    <r>
      <rPr>
        <rFont val="Arial"/>
        <color theme="1"/>
        <sz val="10.0"/>
      </rPr>
      <t xml:space="preserve">Akurasi/ </t>
    </r>
    <r>
      <rPr>
        <rFont val="Arial"/>
        <i/>
        <color theme="1"/>
        <sz val="11.0"/>
      </rPr>
      <t xml:space="preserve">fidelity </t>
    </r>
    <r>
      <rPr>
        <rFont val="Arial"/>
        <color theme="1"/>
        <sz val="11.0"/>
      </rPr>
      <t>sistem prototipe meningkat.</t>
    </r>
  </si>
  <si>
    <t>Kondisi laboratorium di modifikasi sehingga mirip dengan lingkungan yang sesungguhnya</t>
  </si>
  <si>
    <t>Proses produksi telah direview oleh bagian manufaktur.</t>
  </si>
  <si>
    <t>Indikator TKT 5 =</t>
  </si>
  <si>
    <r>
      <rPr>
        <rFont val="Symbol"/>
        <b/>
        <color theme="1"/>
        <sz val="12.0"/>
      </rPr>
      <t xml:space="preserve">S </t>
    </r>
    <r>
      <rPr>
        <rFont val="Arial Narrow"/>
        <b/>
        <color theme="1"/>
        <sz val="12.0"/>
      </rPr>
      <t xml:space="preserve">atau </t>
    </r>
    <r>
      <rPr>
        <rFont val="Arial"/>
        <b/>
        <color theme="1"/>
        <sz val="12.0"/>
      </rPr>
      <t>% terpenuhinya ►</t>
    </r>
  </si>
  <si>
    <t xml:space="preserve">Indikator TKT 6 </t>
  </si>
  <si>
    <t>TKT 6</t>
  </si>
  <si>
    <r>
      <rPr>
        <rFont val="Arial"/>
        <color theme="1"/>
        <sz val="10.0"/>
      </rPr>
      <t xml:space="preserve">[ beri tanda </t>
    </r>
    <r>
      <rPr>
        <rFont val="Arial"/>
        <i/>
        <color theme="1"/>
        <sz val="10.0"/>
      </rPr>
      <t>cross</t>
    </r>
    <r>
      <rPr>
        <rFont val="Arial"/>
        <color theme="1"/>
        <sz val="10.0"/>
      </rPr>
      <t xml:space="preserve"> ( X ) pada kolom yang sesuai ]</t>
    </r>
  </si>
  <si>
    <t>Kondisi lingkungan operasi sesungguhnya telah diketahui</t>
  </si>
  <si>
    <t>Kebutuhan investasi untuk peralatan dan proses pabrikasi teridentifikasi.</t>
  </si>
  <si>
    <t>M&amp;S untuk kinerja sistem teknologi pada lingkungan operasi.</t>
  </si>
  <si>
    <t>Bagian manufaktur/ pabrikasi menyetujui dan menerima hasil pengujian lab.</t>
  </si>
  <si>
    <r>
      <rPr>
        <rFont val="Arial Narrow"/>
        <color theme="1"/>
        <sz val="9.0"/>
      </rPr>
      <t xml:space="preserve">Prototipe telah teruji dengan akurasi/ </t>
    </r>
    <r>
      <rPr>
        <rFont val="Arial Narrow"/>
        <i/>
        <color theme="1"/>
        <sz val="9.0"/>
      </rPr>
      <t xml:space="preserve">fidelitas </t>
    </r>
    <r>
      <rPr>
        <rFont val="Arial Narrow"/>
        <color theme="1"/>
        <sz val="9.0"/>
      </rPr>
      <t>lab yg tinggi  pd simulasi lingkungan operasional (yg sebenarnya di luar lab)</t>
    </r>
  </si>
  <si>
    <r>
      <rPr>
        <rFont val="Arial"/>
        <color theme="1"/>
        <sz val="10.0"/>
      </rPr>
      <t>Hasil Uji membuktikan layak secara teknis (</t>
    </r>
    <r>
      <rPr>
        <rFont val="Arial"/>
        <i/>
        <color theme="1"/>
        <sz val="10.0"/>
      </rPr>
      <t>engineering feasibility</t>
    </r>
    <r>
      <rPr>
        <rFont val="Arial"/>
        <color theme="1"/>
        <sz val="10.0"/>
      </rPr>
      <t>)</t>
    </r>
  </si>
  <si>
    <t>Indikator TKT 6 =</t>
  </si>
  <si>
    <r>
      <rPr>
        <rFont val="Symbol"/>
        <b/>
        <color theme="1"/>
        <sz val="12.0"/>
      </rPr>
      <t xml:space="preserve">S </t>
    </r>
    <r>
      <rPr>
        <rFont val="Arial Narrow"/>
        <b/>
        <color theme="1"/>
        <sz val="12.0"/>
      </rPr>
      <t xml:space="preserve">atau </t>
    </r>
    <r>
      <rPr>
        <rFont val="Arial"/>
        <b/>
        <color theme="1"/>
        <sz val="12.0"/>
      </rPr>
      <t>% terpenuhinya ►</t>
    </r>
  </si>
  <si>
    <t>Indikator TKT 7</t>
  </si>
  <si>
    <t>TKT 7</t>
  </si>
  <si>
    <r>
      <rPr>
        <rFont val="Arial"/>
        <color theme="1"/>
        <sz val="10.0"/>
      </rPr>
      <t xml:space="preserve">[ beri tanda </t>
    </r>
    <r>
      <rPr>
        <rFont val="Arial"/>
        <i/>
        <color theme="1"/>
        <sz val="10.0"/>
      </rPr>
      <t>cross</t>
    </r>
    <r>
      <rPr>
        <rFont val="Arial"/>
        <color theme="1"/>
        <sz val="10.0"/>
      </rPr>
      <t xml:space="preserve"> ( X ) pada kolom yang sesuai ]</t>
    </r>
  </si>
  <si>
    <t>Peralatan, proses, metode dan desain teknik telah diidentifikasi</t>
  </si>
  <si>
    <t>Proses dan prosedur fabrikasi peralatan mulai diujicobakan</t>
  </si>
  <si>
    <t>Perlengkapan proses dan peralatan test / inspeksi diujicobakan didalam lingkungan produksi</t>
  </si>
  <si>
    <t>Draft gambar desain telah lengkap</t>
  </si>
  <si>
    <t>Peralatan, proses, metode dan desain teknik telah dikembangkan dan mulai diujicobakan.</t>
  </si>
  <si>
    <r>
      <rPr>
        <rFont val="Arial"/>
        <color theme="1"/>
        <sz val="10.0"/>
      </rPr>
      <t>Perhitungan perkiraan biaya telah divalidasi (</t>
    </r>
    <r>
      <rPr>
        <rFont val="Arial"/>
        <i/>
        <color theme="1"/>
        <sz val="11.0"/>
      </rPr>
      <t>design to cost</t>
    </r>
    <r>
      <rPr>
        <rFont val="Arial"/>
        <color theme="1"/>
        <sz val="11.0"/>
      </rPr>
      <t xml:space="preserve">) </t>
    </r>
  </si>
  <si>
    <t>Proses fabrikasi secara umum telah dipahami dengan baik</t>
  </si>
  <si>
    <r>
      <rPr>
        <rFont val="Arial"/>
        <color theme="1"/>
        <sz val="10.0"/>
      </rPr>
      <t>Hampir semua</t>
    </r>
    <r>
      <rPr>
        <rFont val="Arial"/>
        <color theme="1"/>
        <sz val="11.0"/>
      </rPr>
      <t xml:space="preserve"> fungsi dapat berjalan dalam lingkungan/kondisi operasi </t>
    </r>
  </si>
  <si>
    <t>Prototipe lengkap telah didemonstrasikan pada simulasi lingkungan  operasional</t>
  </si>
  <si>
    <t xml:space="preserve">Prototipe sistem telah teruji pada ujicoba lapangan </t>
  </si>
  <si>
    <r>
      <rPr>
        <rFont val="Arial"/>
        <color theme="1"/>
        <sz val="10.0"/>
      </rPr>
      <t>Siap untuk produksi awal (</t>
    </r>
    <r>
      <rPr>
        <rFont val="Arial"/>
        <i/>
        <color theme="1"/>
        <sz val="11.0"/>
      </rPr>
      <t>Low Rate Initial Production- LRIP</t>
    </r>
    <r>
      <rPr>
        <rFont val="Arial"/>
        <color theme="1"/>
        <sz val="11.0"/>
      </rPr>
      <t>)</t>
    </r>
  </si>
  <si>
    <t>Indikator TKT 7 =</t>
  </si>
  <si>
    <r>
      <rPr>
        <rFont val="Symbol"/>
        <b/>
        <color theme="1"/>
        <sz val="12.0"/>
      </rPr>
      <t xml:space="preserve">S </t>
    </r>
    <r>
      <rPr>
        <rFont val="Arial Narrow"/>
        <b/>
        <color theme="1"/>
        <sz val="12.0"/>
      </rPr>
      <t xml:space="preserve">atau </t>
    </r>
    <r>
      <rPr>
        <rFont val="Arial"/>
        <b/>
        <color theme="1"/>
        <sz val="12.0"/>
      </rPr>
      <t>% terpenuhinya ►</t>
    </r>
  </si>
  <si>
    <t>Indikator TKT 8</t>
  </si>
  <si>
    <t>TKT 8</t>
  </si>
  <si>
    <r>
      <rPr>
        <rFont val="Arial"/>
        <color theme="1"/>
        <sz val="10.0"/>
      </rPr>
      <t xml:space="preserve">[ beri tanda </t>
    </r>
    <r>
      <rPr>
        <rFont val="Arial"/>
        <i/>
        <color theme="1"/>
        <sz val="10.0"/>
      </rPr>
      <t>cross</t>
    </r>
    <r>
      <rPr>
        <rFont val="Arial"/>
        <color theme="1"/>
        <sz val="10.0"/>
      </rPr>
      <t xml:space="preserve"> ( X ) pada kolom yang sesuai ]</t>
    </r>
  </si>
  <si>
    <t xml:space="preserve">Bentuk, kesesuaian dan fungsi komponen kompatibel dengan sistem operasi </t>
  </si>
  <si>
    <t>Mesin dan peralatan telah diuji dalam lingkungan produksi</t>
  </si>
  <si>
    <t>Diagram akhir selesai dibuat</t>
  </si>
  <si>
    <r>
      <rPr>
        <rFont val="Arial"/>
        <color theme="1"/>
        <sz val="10.0"/>
      </rPr>
      <t>Proses fabrikasi diujicobakan pada skala percontohan (</t>
    </r>
    <r>
      <rPr>
        <rFont val="Arial"/>
        <i/>
        <color theme="1"/>
        <sz val="11.0"/>
      </rPr>
      <t xml:space="preserve">pilot-line </t>
    </r>
    <r>
      <rPr>
        <rFont val="Arial"/>
        <color theme="1"/>
        <sz val="11.0"/>
      </rPr>
      <t xml:space="preserve">atau LRIP) </t>
    </r>
  </si>
  <si>
    <t>Uji proses fabrikasi menunjukkan hasil dan tingkat produktifitas yang dapat diterima</t>
  </si>
  <si>
    <t>Uji seluruh fungsi dilakukan dalam simulasi lingkungan operasi</t>
  </si>
  <si>
    <r>
      <rPr>
        <rFont val="Arial"/>
        <color theme="1"/>
        <sz val="10.0"/>
      </rPr>
      <t xml:space="preserve">Semua bahan/ material dan peralatan </t>
    </r>
    <r>
      <rPr>
        <rFont val="Arial"/>
        <b/>
        <color theme="1"/>
        <sz val="11.0"/>
      </rPr>
      <t xml:space="preserve">tersedia </t>
    </r>
    <r>
      <rPr>
        <rFont val="Arial"/>
        <color theme="1"/>
        <sz val="11.0"/>
      </rPr>
      <t xml:space="preserve">untuk digunakan dalam produksi </t>
    </r>
  </si>
  <si>
    <t>Sistem memenuhi kualifikasi melalui test dan evaluasi (DT&amp;E selesai)</t>
  </si>
  <si>
    <t>Siap untuk produksi skala penuh (kapasitas penuh).</t>
  </si>
  <si>
    <t>Indikator TKT 8 =</t>
  </si>
  <si>
    <r>
      <rPr>
        <rFont val="Symbol"/>
        <b/>
        <color theme="1"/>
        <sz val="12.0"/>
      </rPr>
      <t xml:space="preserve">S </t>
    </r>
    <r>
      <rPr>
        <rFont val="Arial Narrow"/>
        <b/>
        <color theme="1"/>
        <sz val="12.0"/>
      </rPr>
      <t xml:space="preserve">atau </t>
    </r>
    <r>
      <rPr>
        <rFont val="Arial"/>
        <b/>
        <color theme="1"/>
        <sz val="12.0"/>
      </rPr>
      <t>% terpenuhinya ►</t>
    </r>
  </si>
  <si>
    <t>Indikator TKT 9</t>
  </si>
  <si>
    <t>TKT 9</t>
  </si>
  <si>
    <r>
      <rPr>
        <rFont val="Arial"/>
        <color theme="1"/>
        <sz val="10.0"/>
      </rPr>
      <t xml:space="preserve">[ beri tanda </t>
    </r>
    <r>
      <rPr>
        <rFont val="Arial"/>
        <i/>
        <color theme="1"/>
        <sz val="10.0"/>
      </rPr>
      <t>cross</t>
    </r>
    <r>
      <rPr>
        <rFont val="Arial"/>
        <color theme="1"/>
        <sz val="10.0"/>
      </rPr>
      <t xml:space="preserve"> ( X ) pada kolom yang sesuai ]</t>
    </r>
  </si>
  <si>
    <t>Konsep operasional telah benar-benar dapat diterapkan</t>
  </si>
  <si>
    <t>Perkiraan investasi teknologi sudah dibuat</t>
  </si>
  <si>
    <t>Tidak ada perubahan desain yg signifikan.</t>
  </si>
  <si>
    <t>Teknologi telah teruji pada kondisi sebenarnya</t>
  </si>
  <si>
    <t>Produktivitas pada tingkat stabil</t>
  </si>
  <si>
    <t>Semua dokumentasi telah lengkap</t>
  </si>
  <si>
    <t>Estimasi harga produksi dibandingkan kompetitor</t>
  </si>
  <si>
    <t>Teknologi kompetitor diketahui</t>
  </si>
  <si>
    <t>Indikator TKT 9 =</t>
  </si>
  <si>
    <t xml:space="preserve"> TKT yang tercapai adalah =</t>
  </si>
  <si>
    <t xml:space="preserve">  TKT yang dicapai adalah = TKT tertinggi yang indikatornya terpenuhi</t>
  </si>
  <si>
    <r>
      <rPr>
        <rFont val="Arial"/>
        <b/>
        <color theme="1"/>
        <sz val="16.0"/>
      </rPr>
      <t>9 Tingkat Kesiapan Teknologi (</t>
    </r>
    <r>
      <rPr>
        <rFont val="Arial"/>
        <b/>
        <i/>
        <color theme="1"/>
        <sz val="16.0"/>
      </rPr>
      <t>TRL, Technology Readiness Level</t>
    </r>
    <r>
      <rPr>
        <rFont val="Arial"/>
        <b/>
        <color theme="1"/>
        <sz val="16.0"/>
      </rPr>
      <t>)</t>
    </r>
  </si>
  <si>
    <t>Penjelasan</t>
  </si>
  <si>
    <t>Kriteria Evaluasi</t>
  </si>
  <si>
    <t>Kriteria Evaluasi Alkes</t>
  </si>
  <si>
    <t>Sistem benar-benar teruji/ terbukti melalui keberhasilan pengoperasian</t>
  </si>
  <si>
    <r>
      <rPr>
        <rFont val="Arial"/>
        <color theme="1"/>
        <sz val="11.0"/>
      </rPr>
      <t xml:space="preserve">Aplikasi (penerapan) teknologi secara nyata dalam bentuk akhirnya dan di bawah kondisi yang dimaksudkan (direncanakan) sebagaimana dalam pengujian dan evaluasi operasional. Pada umumnya, ini merupakan bagian/aspek terakhir dari upaya perbaikan/penyesuaian </t>
    </r>
    <r>
      <rPr>
        <rFont val="Arial"/>
        <i/>
        <color theme="1"/>
        <sz val="11.0"/>
      </rPr>
      <t>(bug fixing)</t>
    </r>
    <r>
      <rPr>
        <rFont val="Arial"/>
        <color theme="1"/>
        <sz val="11.0"/>
      </rPr>
      <t xml:space="preserve"> dalam pengembangan sistem yang sebenarnya. Contoh-contohnya termasuk misalnya pemanfaatan sistem dalam kondisi misi operasional.</t>
    </r>
  </si>
  <si>
    <t>Konsep operasional telah benar-benar dapat diterapkan
Perkiraan investasi teknologi sudah dibuat
Tidak ada perubahan desain yg signifikan.
Teknologi telah teruji pada kondisi sebenarnya
Produktivitas pada tingkat stabil
Semua dokumentasi telah lengkap
Estimasi harga produksi dibandingkan kompetitor
Teknologi kompetitor diketahui</t>
  </si>
  <si>
    <t>perlu definisi umum tingkatan akhir TKT: produk yang memenuhi TKT 9 wujudnya seperti apa; misalnya: apakah TKT 9 berarti produk memenuhi semua requirements sebagai produk komersial</t>
  </si>
  <si>
    <t>Alat kesehatan dapat didistribusikan dan dipasarkan setelah mendapatkan perijinan yang diperlukan.
Penyiapan layanan dan pengawasan purna jual.</t>
  </si>
  <si>
    <r>
      <rPr>
        <rFont val="Arial"/>
        <color theme="1"/>
        <sz val="11.0"/>
      </rPr>
      <t xml:space="preserve">Sistem telah lengkap dan memenuhi syarat </t>
    </r>
    <r>
      <rPr>
        <rFont val="Arial"/>
        <i/>
        <color theme="1"/>
        <sz val="11.0"/>
      </rPr>
      <t>(qualified)</t>
    </r>
    <r>
      <rPr>
        <rFont val="Arial"/>
        <color theme="1"/>
        <sz val="11.0"/>
      </rPr>
      <t xml:space="preserve"> melalui pengujian dan demonstrasi dalam lingkungan/ aplikasi sebenarnya</t>
    </r>
  </si>
  <si>
    <t>Teknologi telah terbukti bekerja/berfungsi dalam bentuk akhirnya dan dalam kondisi sebagaimana yang diharapkan. Pada umumnya, TKT ini mencerminkan akhir dari pengembangan sistem yang sebenarnya. Contohnya termasuk misalnya uji pengembangan dan evaluasi dari sistem dalam sistem persenjataan sebagaimana dirancang dalam rangka memastikan pemenuhan persyaratan spesifikasi desainnya.</t>
  </si>
  <si>
    <t>Bentuk, kesesuaian dan fungsi komponen kompatibel dengan sistem operasi 
Mesin dan peralatan telah diuji dalam lingkungan produksi
Diagram akhir selesai dibuat
Proses fabrikasi diujicobakan pada skala percontohan (pilot-line atau LRIP) 
Uji proses fabrikasi menunjukkan hasil dan tingkat produktifitas yang dapat diterima
Uji seluruh fungsi dilakukan dalam simulasi lingkungan operasi
Semua bahan/ material dan peralatan tersedia untuk digunakan dalam produksi 
Sistem memenuhi kualifikasi melalui test dan evaluasi (DT&amp;E selesai)
Siap untuk produksi skala penuh (kapasitas penuh).</t>
  </si>
  <si>
    <t>Pengujian validasi prototip skala industri pada jumlah lebih besar untuk memastikan efektivitas dan melengkapi data yang diperlukan. (untuk alat kesehatan kelas 1-2);
Pengujian klinis fase 3 prototip skala industri untuk memastikan tingkat efektivitas pada jumlah lebih lebih luas (untuk alat kesehatan kelas 3).
Sertifikasi dan Standarisasi, serta pengajuan perijinan yang diperlukan.</t>
  </si>
  <si>
    <t>Demonstrasi prototipe sistem dalam lingkungan/aplikasi sebenarnya</t>
  </si>
  <si>
    <r>
      <rPr>
        <rFont val="Arial"/>
        <color theme="1"/>
        <sz val="11.0"/>
      </rPr>
      <t xml:space="preserve">Prototipe mendekati atau sejalan dengan rencana sistem operasionalnya. Keadaan ini mencerminkan langkah perkembangan dari TKT/TRL 6, membutuhkan demonstrasi dari prototipe sistem nyata dalam suatu lingkungan operasional, m seperti misalnya dalam suatu peswat terbang,  kendaraan atau ruang angkasa. Contoh-contohnya termasuk misalnya pengujian prototipe dalam pesawat uji coba </t>
    </r>
    <r>
      <rPr>
        <rFont val="Arial"/>
        <i/>
        <color theme="1"/>
        <sz val="11.0"/>
      </rPr>
      <t>(test bed aircraft).</t>
    </r>
  </si>
  <si>
    <t>Peralatan, proses, metode dan desain teknik telah diidentifikasi
Proses dan prosedur fabrikasi peralatan mulai diujicobakan
Perlengkapan proses dan peralatan test / inspeksi diujicobakan didalam lingkungan produksi
Draft gambar desain telah lengkap
Peralatan, proses, metode dan desain teknik telah dikembangkan dan mulai diujicobakan.
Perhitungan perkiraan biaya telah divalidasi (design to cost) 
Proses fabrikasi secara umum telah dipahami dengan baik
Hampir semua fungsi dapat berjalan dalam lingkungan/kondisi operasi 
Prototipe lengkap telah didemonstrasikan pada simulasi lingkungan  operasional
Prototipe sistem telah teruji pada ujicoba lapangan 
Siap untuk produksi awal (Low Rate Initial Production- LRIP)</t>
  </si>
  <si>
    <t>Pengujian validasi prototip skala industri pada jumlah besar untuk memastikan efektivitas dan mengurangi efek samping, serta mencegah gangguan terhadap/dari peralatan lain. (untuk alat kesehatan kelas 1-2);
Pengujian klinis fase 2 prototip skala industri untuk memastikan tingkat efektivitas pada jumlah lebih besar (untuk alat kesehatan kelas 3).</t>
  </si>
  <si>
    <t>Demonstrasi model atau prototipe sistem/subsistem dalam suatu lingkungan yang relevan</t>
  </si>
  <si>
    <t>Riset/penelitian dan pengembangan secara aktif dimulai. Hal ini dapat menyangkut studi analitis dan studi laboratorium untuk memvalidasi secara fisik atas prediksi analitis tentang elemen-elemen terpisah dari teknologi. Contoh-contohnya misalnya komponen-komponen yang belum terintegrasi ataupun mewakili.</t>
  </si>
  <si>
    <t>Kondisi lingkungan operasi sesungguhnya telah diketahui
Kebutuhan investasi untuk peralatan dan proses pabrikasi teridentifikasi.
M&amp;S untuk kinerja sistem teknologi pada lingkungan operasi.
Bagian manufaktur/ pabrikasi menyetujui dan menerima hasil pengujian lab.
Prototipe telah teruji dengan akurasi/ fidelitas lab yg tinggi  pd simulasi lingkungan operasional (yg sebenarnya di luar lab)
Hasil Uji membuktikan layak secara teknis (engineering feasibility)</t>
  </si>
  <si>
    <t>Pengujian validasi prototip skala industri pada jumlah terbatas tentang efektivitas dan efek samping, serta gangguan terhadap/dari peralatan lain. (untuk alat kesehatan kelas 1-2);
Pengujian klinis fase 1 prototip skala industri untuk mengetahui tingkat keamanan dan efektivitas pada jumlah terbatas (untuk alat kesehatan kelas 3).</t>
  </si>
  <si>
    <r>
      <rPr>
        <rFont val="Arial"/>
        <color theme="1"/>
        <sz val="11.0"/>
      </rPr>
      <t xml:space="preserve">Validasi kode, komponen dan/atau </t>
    </r>
    <r>
      <rPr>
        <rFont val="Arial"/>
        <i/>
        <color theme="1"/>
        <sz val="11.0"/>
      </rPr>
      <t>breadboard</t>
    </r>
    <r>
      <rPr>
        <rFont val="Arial"/>
        <color theme="1"/>
        <sz val="11.0"/>
      </rPr>
      <t xml:space="preserve"> </t>
    </r>
    <r>
      <rPr>
        <rFont val="Arial"/>
        <i/>
        <color theme="1"/>
        <sz val="11.0"/>
      </rPr>
      <t>validation</t>
    </r>
    <r>
      <rPr>
        <rFont val="Arial"/>
        <color theme="1"/>
        <sz val="11.0"/>
      </rPr>
      <t xml:space="preserve"> dalam suatu lingkungan simulasi</t>
    </r>
  </si>
  <si>
    <r>
      <rPr>
        <rFont val="Arial"/>
        <color theme="1"/>
        <sz val="11.0"/>
      </rPr>
      <t xml:space="preserve">Keandalan teknologi yang telah terintegrasi </t>
    </r>
    <r>
      <rPr>
        <rFont val="Arial"/>
        <i/>
        <color theme="1"/>
        <sz val="11.0"/>
      </rPr>
      <t>(breadboard technology)</t>
    </r>
    <r>
      <rPr>
        <rFont val="Arial"/>
        <color theme="1"/>
        <sz val="11.0"/>
      </rPr>
      <t xml:space="preserve"> meningkat secara signifikan. Komponen-komponen teknologi yang mendasar diintegrasikan dengan elemen-elemen pendukung yang cukup realistis sehingga teknologi yang bersangkutan dapat diuji dalam suatu lingkungan tiruan/simulasi. Contoh-contohnya misalnya integrasi komponen di laboratorium yang telah memiliki keandalan tinggi </t>
    </r>
    <r>
      <rPr>
        <rFont val="Arial"/>
        <i/>
        <color theme="1"/>
        <sz val="11.0"/>
      </rPr>
      <t>('high fidelity')</t>
    </r>
    <r>
      <rPr>
        <rFont val="Arial"/>
        <color theme="1"/>
        <sz val="11.0"/>
      </rPr>
      <t>.</t>
    </r>
  </si>
  <si>
    <t>Persiapan produksi perangkat keras telah dilakukan
Penelitian pasar (marketing research) dan penelitian laboratorium utk memilih proses fabrikasi
Prototipe telah dibuat 
Peralatan dan mesin pendukung telah diujicoba dalam laboratorium
Integrasi sistem selesai dgn akurasi tinggi (high fidelity), siap diuji pd lingkungan nyata/simulasi.
Akurasi/ fidelity sistem prototipe meningkat.
Kondisi laboratorium di modifikasi sehingga mirip dengan lingkungan yang sesungguhnya
Proses produksi telah direview oleh bagian manufaktur.</t>
  </si>
  <si>
    <t>Penentuan klasifikasi (kelas 1, 2 atau 3) prototip alat kesehatan berdasarkan kesetaraan dengan alat kesehatan yang sudah ada;
Pengujian tingkat keamanan prototip skala lab berdasarkan standar yang berlaku (misalnya: IEC60601).
Pengujian validasi prototip skala lab tentang efektivitas dan efek samping, serta gangguan terhadap/dari peralatan lain. (untuk alat kesehatan kelas 1-2);</t>
  </si>
  <si>
    <r>
      <rPr>
        <rFont val="Arial"/>
        <color theme="1"/>
        <sz val="11.0"/>
      </rPr>
      <t xml:space="preserve">Validasi kode, komponen dan/atau </t>
    </r>
    <r>
      <rPr>
        <rFont val="Arial"/>
        <i/>
        <color theme="1"/>
        <sz val="11.0"/>
      </rPr>
      <t>breadboard</t>
    </r>
    <r>
      <rPr>
        <rFont val="Arial"/>
        <color theme="1"/>
        <sz val="11.0"/>
      </rPr>
      <t xml:space="preserve"> </t>
    </r>
    <r>
      <rPr>
        <rFont val="Arial"/>
        <i/>
        <color theme="1"/>
        <sz val="11.0"/>
      </rPr>
      <t>validation</t>
    </r>
    <r>
      <rPr>
        <rFont val="Arial"/>
        <color theme="1"/>
        <sz val="11.0"/>
      </rPr>
      <t xml:space="preserve"> dalam lingkungan laboratorium</t>
    </r>
  </si>
  <si>
    <r>
      <rPr>
        <rFont val="Arial"/>
        <color theme="1"/>
        <sz val="11.0"/>
      </rPr>
      <t xml:space="preserve">Komponen-kompoenen teknologi yang mendasar diintegrasikan untuk memastikan agar bagian-bagian  tersebut secara bersama dapat bekerja/berfungsi.Keadaan ini masih memiliki keandalan yang relatif rendah dibanding dengan sistem akhirnya. Contoh-contohnya misalnya integrasi piranti/perangkat keras tertentu (sifatnya </t>
    </r>
    <r>
      <rPr>
        <rFont val="Arial"/>
        <i/>
        <color theme="1"/>
        <sz val="11.0"/>
      </rPr>
      <t>ad hoc</t>
    </r>
    <r>
      <rPr>
        <rFont val="Arial"/>
        <color theme="1"/>
        <sz val="11.0"/>
      </rPr>
      <t>) di laboratorium.</t>
    </r>
  </si>
  <si>
    <t>Test laboratorium komponen-komponen secara terpisah telah dilakukan
Persyaratan sistem untuk aplikasi menurut pengguna telah diketahui (keinginan adopter).
Hasil percobaan laboratorium terhadap komponen2 menunjukkan bahwa komponen tsb dpt beroperasi 
Percobaan fungsi utama teknologi dalam lingkungan yang relevan
Prototipe teknologi skala lab telah dibuat
Penelitian integrasi komponen telah dimulai
Proses ‘kunci’ untuk manufakturnya telah diidentifikasi dan dikaji di lab.
Integrasi sistem teknologi dan rancang bangun skala lab telah selesai (low fidelity)</t>
  </si>
  <si>
    <t>Percobaan dan pengujian skala model laboratorium untuk mengevaluasi dan mengkaji tingkat keamanan, efek samping dan efektivitas.
Penyusunan prosedur dan metode yang digunakan dalam studi non klinis dan klinis.</t>
  </si>
  <si>
    <r>
      <rPr>
        <rFont val="Arial"/>
        <color theme="1"/>
        <sz val="11.0"/>
      </rPr>
      <t xml:space="preserve">Pembuktian konsep </t>
    </r>
    <r>
      <rPr>
        <rFont val="Arial"/>
        <i/>
        <color theme="1"/>
        <sz val="11.0"/>
      </rPr>
      <t>(proof-of-concept)</t>
    </r>
    <r>
      <rPr>
        <rFont val="Arial"/>
        <color theme="1"/>
        <sz val="11.0"/>
      </rPr>
      <t xml:space="preserve"> fungsi dan/atau karakteristik penting secara analitis dan eksperimental</t>
    </r>
  </si>
  <si>
    <t>Studi analitik mendukung prediksi kinerja elemen-elemen teknologi 
Karakteristik/sifat dan kapasitas unjuk kerja sistem dasar telah diidentifikasi dan diprediksi
Telah dilakukan percobaan laboratorium untuk menguji kelayakan penerapan teknologi tersebut
Model dan simulasi mendukung prediksi kemampuan elemen-elemen teknologi
Pengembangan teknologi tsb dgn langkah awal menggunakan model matematik sangat dimungkinkan dan dapat disimulasikan
Penelitian laboratorium untuk memprediksi kinerja tiap elemen teknologi
Secara teoritis, empiris dan eksperimen telah diketahui komponen2 sistem teknologi tsb dpt bekerja dgn baik
Telah dilakukan penelitian di laboratorium dengan menggunakan data dummy
Teknologi layak secara ilmiah (studi analitik, model / simulasi, eksperimen)</t>
  </si>
  <si>
    <t>Penelitian dasar, pengumpulan dan analisis data ekperimen, untuk menguji hipotesis yang disusun. Memeriksa konsep alternatif, dan mengidentifikasi serta mengevaluasi komponen teknologi.
Pengujian awal terhadap konsep rancangan dan evaluasi berbagai alternatif.
Verifikasi desain, penetapan spesifikasi komponen.</t>
  </si>
  <si>
    <t xml:space="preserve">Formulasi konsep dan/atau aplikasi teknologi </t>
  </si>
  <si>
    <t>Invensi dimulai. Saat prinsip-prinsip dasar diamati, maka aplikasi praktisnya dapat digali/dikembangkan. Aplikasinya masih bersifat spekulatif dan tidak ada bukti ataupun analisis yang rinci yang mendukung asumsi yang digunakan. Contoh-contohnya masih terbatas pada studi makalah.</t>
  </si>
  <si>
    <t>Peralatan dan sistem yang akan digunakan, telah teridentifikasi
Studi literatur (teoritis/empiris) teknologi yang akan dikembangkan memungkinkan untuk diterapkan
Desain secara teoritis dan empiris telah teridentifikasi
Elemen-elemen dasar dari teknologi yang akan dikembangkan telah diketahui
Karakterisasi komponen teknologi yang akan dikembangkan telah dikuasai dan dipahami
Kinerja dari masing-masing elemen penyusun teknologi yang akan dikembangkan telah diprediksi
Analisis awal menunjukkan bahwa fungsi utama yang dibutuhkan dapat bekerja dengan baik
Model dan simulasi untuk menguji kebenaran prinsip dasar
Penelitian analitik untuk menguji kebenaran prinsip dasarnya
Komponen-komponen teknologi yang akan dikembangkan, secara terpisah dapat bekerja dengan baik
Peralatan yang digunakan harus valid dan reliable
Diketahui tahapan eksperimen yang akan dilakukan</t>
  </si>
  <si>
    <t>Merumuskan topik-topik penelitian, menyusun hipotesis, dan merencanakan rancangan eksperimen untuk menemukan solusi permasalahan dengan basis teknologi terkait;
Penyusunan hipotesis-hipotesis ilmiah. Pembuatan rencana penelitian dan protokol mendapat reviu dan persetujuan;</t>
  </si>
  <si>
    <t>Prinsip dasar dari teknologi diteliti dan dilaporkan</t>
  </si>
  <si>
    <r>
      <rPr>
        <rFont val="Arial"/>
        <color theme="1"/>
        <sz val="11.0"/>
      </rPr>
      <t xml:space="preserve">Tingkat terendah dari kesiapan teknologi. Riset ilmiah dimulai untuk diterjemahkan kedalam riset terapan dan pengembangan. Contoh-contohnya misalnya berupa studi makalah menyangkut sifat-sifat dasar suatu teknologi </t>
    </r>
    <r>
      <rPr>
        <rFont val="Arial"/>
        <i/>
        <color theme="1"/>
        <sz val="11.0"/>
      </rPr>
      <t>(technology's basic properties)</t>
    </r>
    <r>
      <rPr>
        <rFont val="Arial"/>
        <color theme="1"/>
        <sz val="11.0"/>
      </rPr>
      <t>.</t>
    </r>
  </si>
  <si>
    <t>Asumsi dan hukum dasar (ex.fisika/kimia) yg akan digunakan pd teknologi (baru) telah ditentukan;
Studi literatur (teori dan empiris – penelitian terdahulu) tentang prinsip dasar teknologi yang akan dikembangkan telah dikuasai/dipelajari;
Formulasi hipotesis penelitian (bila ada);</t>
  </si>
  <si>
    <t>Penjelasan teoritis prinsip dasar teknologi.
Survei awal kegunaan teknologi.
Kajian konsep dasar teori ilmiah yang mendasari teknologi alat kesehatan terkait.
Perumusan konsep dasar dan pembuktian secara teoritis.</t>
  </si>
  <si>
    <t>Sumber : Graettinger, et al., (2002).</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</si>
</sst>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yyyymmdd"/>
    <numFmt numFmtId="165" formatCode="\-000"/>
    <numFmt numFmtId="166" formatCode="[$-409]dd\-mmm\-yy"/>
    <numFmt numFmtId="167" formatCode="0.0%"/>
  </numFmts>
  <fonts count="67">
    <font>
      <sz val="10.0"/>
      <color rgb="FF000000"/>
      <name val="Arial"/>
      <scheme val="minor"/>
    </font>
    <font>
      <sz val="10.0"/>
      <color theme="1"/>
      <name val="Arial"/>
    </font>
    <font>
      <b/>
      <sz val="21.0"/>
      <color theme="1"/>
      <name val="Vogel"/>
    </font>
    <font/>
    <font>
      <b/>
      <sz val="10.0"/>
      <color theme="1"/>
      <name val="Vogel"/>
    </font>
    <font>
      <b/>
      <sz val="14.0"/>
      <color theme="1"/>
      <name val="Vogel"/>
    </font>
    <font>
      <b/>
      <sz val="14.0"/>
      <color rgb="FFFF0000"/>
      <name val="Vogel"/>
    </font>
    <font>
      <b/>
      <sz val="12.0"/>
      <color theme="1"/>
      <name val="Vogel"/>
    </font>
    <font>
      <b/>
      <sz val="20.0"/>
      <color theme="1"/>
      <name val="Vogelcondensed"/>
    </font>
    <font>
      <b/>
      <sz val="36.0"/>
      <color theme="1"/>
      <name val="Vogelwide"/>
    </font>
    <font>
      <b/>
      <sz val="16.0"/>
      <color theme="1"/>
      <name val="Vogelcondensed"/>
    </font>
    <font>
      <sz val="12.0"/>
      <color theme="1"/>
      <name val="Vogel"/>
    </font>
    <font>
      <b/>
      <sz val="10.0"/>
      <color theme="1"/>
      <name val="Vogelcondensed"/>
    </font>
    <font>
      <sz val="16.0"/>
      <color theme="1"/>
      <name val="Libre Baskerville"/>
    </font>
    <font>
      <sz val="10.0"/>
      <color rgb="FFFF0000"/>
      <name val="Arial"/>
    </font>
    <font>
      <sz val="12.0"/>
      <color theme="1"/>
      <name val="Arial"/>
    </font>
    <font>
      <b/>
      <sz val="36.0"/>
      <color rgb="FFFF0000"/>
      <name val="Calibri"/>
    </font>
    <font>
      <b/>
      <sz val="12.0"/>
      <color rgb="FFFF0000"/>
      <name val="Vogelwide"/>
    </font>
    <font>
      <sz val="10.0"/>
      <color rgb="FF0000FF"/>
      <name val="Arial"/>
    </font>
    <font>
      <sz val="12.0"/>
      <color rgb="FFFF0000"/>
      <name val="Hanzel"/>
    </font>
    <font>
      <b/>
      <sz val="14.0"/>
      <color theme="1"/>
      <name val="Antiqua101condensed"/>
    </font>
    <font>
      <sz val="14.0"/>
      <color rgb="FF0000FF"/>
      <name val="Antiqua101condensed"/>
    </font>
    <font>
      <b/>
      <sz val="40.0"/>
      <color theme="1"/>
      <name val="Calibri"/>
    </font>
    <font>
      <b/>
      <sz val="18.0"/>
      <color theme="1"/>
      <name val="Arial"/>
    </font>
    <font>
      <sz val="36.0"/>
      <color rgb="FF008000"/>
      <name val="Vogelwide"/>
    </font>
    <font>
      <sz val="18.0"/>
      <color theme="1"/>
      <name val="Antiqua101"/>
    </font>
    <font>
      <b/>
      <sz val="10.0"/>
      <color rgb="FF008000"/>
      <name val="Cupid"/>
    </font>
    <font>
      <b/>
      <sz val="10.0"/>
      <color theme="1"/>
      <name val="Cupid"/>
    </font>
    <font>
      <b/>
      <sz val="10.0"/>
      <color theme="1"/>
      <name val="Arial"/>
    </font>
    <font>
      <sz val="10.0"/>
      <color rgb="FFFF0000"/>
      <name val="Cupid"/>
    </font>
    <font>
      <sz val="10.0"/>
      <color theme="1"/>
      <name val="Antiqua101"/>
    </font>
    <font>
      <sz val="10.0"/>
      <color theme="1"/>
      <name val="Ameretto"/>
    </font>
    <font>
      <b/>
      <sz val="10.0"/>
      <color rgb="FFFF0000"/>
      <name val="Arial"/>
    </font>
    <font>
      <sz val="26.0"/>
      <color rgb="FF0000FF"/>
      <name val="Arial"/>
    </font>
    <font>
      <color theme="1"/>
      <name val="Arial"/>
      <scheme val="minor"/>
    </font>
    <font>
      <b/>
      <sz val="18.0"/>
      <color theme="1"/>
      <name val="Vogel"/>
    </font>
    <font>
      <sz val="10.0"/>
      <color theme="1"/>
      <name val="Vogelwide"/>
    </font>
    <font>
      <b/>
      <sz val="43.0"/>
      <color rgb="FF0000FF"/>
      <name val="Vogelwide"/>
    </font>
    <font>
      <b/>
      <sz val="43.0"/>
      <color theme="1"/>
      <name val="Vogelwide"/>
    </font>
    <font>
      <sz val="8.0"/>
      <color theme="1"/>
      <name val="Arial Narrow"/>
    </font>
    <font>
      <b/>
      <sz val="10.0"/>
      <color rgb="FFFFFFFF"/>
      <name val="Arial"/>
    </font>
    <font>
      <b/>
      <sz val="10.0"/>
      <color rgb="FFFFFFFF"/>
      <name val="Vogelwide"/>
    </font>
    <font>
      <b/>
      <sz val="14.0"/>
      <color theme="1"/>
      <name val="Arial Rounded"/>
    </font>
    <font>
      <sz val="12.0"/>
      <color rgb="FF0000FF"/>
      <name val="Arial Rounded"/>
    </font>
    <font>
      <sz val="14.0"/>
      <color theme="1"/>
      <name val="Arial Rounded"/>
    </font>
    <font>
      <b/>
      <sz val="13.0"/>
      <color rgb="FFFF0000"/>
      <name val="Arial Rounded"/>
    </font>
    <font>
      <sz val="10.0"/>
      <color theme="1"/>
      <name val="Arial Narrow"/>
    </font>
    <font>
      <sz val="12.0"/>
      <color rgb="FFFF0000"/>
      <name val="Arial Narrow"/>
    </font>
    <font>
      <b/>
      <sz val="16.0"/>
      <color rgb="FF0000FF"/>
      <name val="Arial"/>
    </font>
    <font>
      <sz val="12.0"/>
      <color rgb="FF0000FF"/>
      <name val="Arial"/>
    </font>
    <font>
      <b/>
      <sz val="12.0"/>
      <color theme="1"/>
      <name val="Noto Sans Symbols"/>
    </font>
    <font>
      <b/>
      <sz val="12.0"/>
      <color rgb="FFFFFFFF"/>
      <name val="Arial"/>
    </font>
    <font>
      <b/>
      <sz val="20.0"/>
      <color rgb="FFFF0000"/>
      <name val="Vogelwide"/>
    </font>
    <font>
      <b/>
      <sz val="12.0"/>
      <color rgb="FFFF0000"/>
      <name val="Arial Black"/>
    </font>
    <font>
      <b/>
      <sz val="10.0"/>
      <color theme="0"/>
      <name val="Arial"/>
    </font>
    <font>
      <b/>
      <sz val="10.0"/>
      <color rgb="FF000080"/>
      <name val="Arial"/>
    </font>
    <font>
      <b/>
      <sz val="10.0"/>
      <color theme="1"/>
      <name val="Noto Sans Symbols"/>
    </font>
    <font>
      <sz val="9.0"/>
      <color theme="1"/>
      <name val="Arial Narrow"/>
    </font>
    <font>
      <b/>
      <sz val="12.0"/>
      <color theme="1"/>
      <name val="Arial"/>
    </font>
    <font>
      <sz val="14.0"/>
      <color rgb="FFFFFFFF"/>
      <name val="Vogel"/>
    </font>
    <font>
      <sz val="11.0"/>
      <color theme="1"/>
      <name val="Arial Narrow"/>
    </font>
    <font>
      <b/>
      <sz val="20.0"/>
      <color theme="1"/>
      <name val="Vogel"/>
    </font>
    <font>
      <b/>
      <sz val="16.0"/>
      <color theme="1"/>
      <name val="Arial"/>
    </font>
    <font>
      <sz val="28.0"/>
      <color rgb="FFFFFFFF"/>
      <name val="Arial"/>
    </font>
    <font>
      <sz val="11.0"/>
      <color theme="1"/>
      <name val="Arial"/>
    </font>
    <font>
      <sz val="28.0"/>
      <color theme="1"/>
      <name val="Arial"/>
    </font>
    <font>
      <i/>
      <sz val="10.0"/>
      <color rgb="FF000000"/>
      <name val="Arial"/>
    </font>
  </fonts>
  <fills count="17">
    <fill>
      <patternFill patternType="none"/>
    </fill>
    <fill>
      <patternFill patternType="lightGray"/>
    </fill>
    <fill>
      <patternFill patternType="solid">
        <fgColor rgb="FF000080"/>
        <bgColor rgb="FF000080"/>
      </patternFill>
    </fill>
    <fill>
      <patternFill patternType="solid">
        <fgColor rgb="FFFF6600"/>
        <bgColor rgb="FFFF6600"/>
      </patternFill>
    </fill>
    <fill>
      <patternFill patternType="solid">
        <fgColor rgb="FF99CCFF"/>
        <bgColor rgb="FF99CCFF"/>
      </patternFill>
    </fill>
    <fill>
      <patternFill patternType="solid">
        <fgColor rgb="FFCCFFCC"/>
        <bgColor rgb="FFCCFFCC"/>
      </patternFill>
    </fill>
    <fill>
      <patternFill patternType="solid">
        <fgColor rgb="FFFFFF99"/>
        <bgColor rgb="FFFFFF99"/>
      </patternFill>
    </fill>
    <fill>
      <patternFill patternType="solid">
        <fgColor theme="0"/>
        <bgColor theme="0"/>
      </patternFill>
    </fill>
    <fill>
      <patternFill patternType="solid">
        <fgColor rgb="FF99CC00"/>
        <bgColor rgb="FF99CC00"/>
      </patternFill>
    </fill>
    <fill>
      <patternFill patternType="solid">
        <fgColor rgb="FFFFCC99"/>
        <bgColor rgb="FFFFCC99"/>
      </patternFill>
    </fill>
    <fill>
      <patternFill patternType="solid">
        <fgColor rgb="FF00FFFF"/>
        <bgColor rgb="FF00FFFF"/>
      </patternFill>
    </fill>
    <fill>
      <patternFill patternType="solid">
        <fgColor rgb="FFCCFFFF"/>
        <bgColor rgb="FFCCFFFF"/>
      </patternFill>
    </fill>
    <fill>
      <patternFill patternType="solid">
        <fgColor rgb="FFFF0000"/>
        <bgColor rgb="FFFF0000"/>
      </patternFill>
    </fill>
    <fill>
      <patternFill patternType="solid">
        <fgColor rgb="FF339966"/>
        <bgColor rgb="FF339966"/>
      </patternFill>
    </fill>
    <fill>
      <patternFill patternType="solid">
        <fgColor rgb="FF008000"/>
        <bgColor rgb="FF008000"/>
      </patternFill>
    </fill>
    <fill>
      <patternFill patternType="solid">
        <fgColor rgb="FFFFCC00"/>
        <bgColor rgb="FFFFCC00"/>
      </patternFill>
    </fill>
    <fill>
      <patternFill patternType="solid">
        <fgColor rgb="FFC0C0C0"/>
        <bgColor rgb="FFC0C0C0"/>
      </patternFill>
    </fill>
  </fills>
  <borders count="106">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left style="thin">
        <color rgb="FF000000"/>
      </left>
      <top style="medium">
        <color rgb="FF000000"/>
      </top>
      <bottom style="medium">
        <color rgb="FF000000"/>
      </bottom>
    </border>
    <border>
      <right style="thin">
        <color rgb="FF000000"/>
      </righ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border>
    <border>
      <left/>
      <right/>
      <top/>
      <bottom/>
    </border>
    <border>
      <left/>
      <right style="medium">
        <color rgb="FF000000"/>
      </right>
      <top/>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right/>
      <top/>
    </border>
    <border>
      <left/>
      <right/>
      <top style="thin">
        <color rgb="FF000000"/>
      </top>
      <bottom style="thin">
        <color rgb="FF000000"/>
      </bottom>
    </border>
    <border>
      <left style="medium">
        <color rgb="FFFF0000"/>
      </left>
      <right style="medium">
        <color rgb="FFFF0000"/>
      </right>
      <top style="medium">
        <color rgb="FFFF0000"/>
      </top>
      <bottom style="thin">
        <color rgb="FF000000"/>
      </bottom>
    </border>
    <border>
      <left/>
      <right/>
    </border>
    <border>
      <left style="medium">
        <color rgb="FFFF0000"/>
      </left>
      <right style="medium">
        <color rgb="FFFF0000"/>
      </right>
      <top style="thin">
        <color rgb="FF000000"/>
      </top>
      <bottom style="thin">
        <color rgb="FF000000"/>
      </bottom>
    </border>
    <border>
      <left/>
      <right/>
      <bottom/>
    </border>
    <border>
      <left style="medium">
        <color rgb="FFFF0000"/>
      </left>
      <right style="medium">
        <color rgb="FFFF0000"/>
      </right>
      <top/>
      <bottom style="medium">
        <color rgb="FFFF0000"/>
      </bottom>
    </border>
    <border>
      <left/>
      <top/>
      <bottom/>
    </border>
    <border>
      <top/>
      <bottom/>
    </border>
    <border>
      <right/>
      <top/>
      <bottom/>
    </border>
    <border>
      <left style="thick">
        <color rgb="FF0000FF"/>
      </left>
      <right style="thick">
        <color rgb="FF0000FF"/>
      </right>
      <top style="thick">
        <color rgb="FF0000FF"/>
      </top>
      <bottom style="thick">
        <color rgb="FF0000FF"/>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top style="medium">
        <color rgb="FF000000"/>
      </top>
      <bottom style="thin">
        <color rgb="FF000000"/>
      </bottom>
    </border>
    <border>
      <right/>
      <top style="medium">
        <color rgb="FF000000"/>
      </top>
      <bottom style="thin">
        <color rgb="FF000000"/>
      </bottom>
    </border>
    <border>
      <left style="medium">
        <color rgb="FF000000"/>
      </left>
      <top style="thin">
        <color rgb="FF000000"/>
      </top>
      <bottom style="medium">
        <color rgb="FF000000"/>
      </bottom>
    </border>
    <border>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dotted">
        <color rgb="FF000000"/>
      </left>
      <top style="dotted">
        <color rgb="FF000000"/>
      </top>
    </border>
    <border>
      <top style="dotted">
        <color rgb="FF000000"/>
      </top>
      <bottom style="medium">
        <color rgb="FF000000"/>
      </bottom>
    </border>
    <border>
      <right style="dotted">
        <color rgb="FF000000"/>
      </right>
      <top style="dotted">
        <color rgb="FF000000"/>
      </top>
    </border>
    <border>
      <left style="dotted">
        <color rgb="FF000000"/>
      </left>
    </border>
    <border>
      <right style="dotted">
        <color rgb="FF000000"/>
      </right>
    </border>
    <border>
      <left style="medium">
        <color rgb="FF000000"/>
      </left>
      <top style="medium">
        <color rgb="FF000000"/>
      </top>
    </border>
    <border>
      <right/>
      <top style="medium">
        <color rgb="FF000000"/>
      </top>
    </border>
    <border>
      <left style="thin">
        <color rgb="FF000000"/>
      </left>
      <top style="medium">
        <color rgb="FF000000"/>
      </top>
    </border>
    <border>
      <right style="medium">
        <color rgb="FF000000"/>
      </right>
      <top style="medium">
        <color rgb="FF000000"/>
      </top>
    </border>
    <border>
      <right style="thin">
        <color rgb="FF000000"/>
      </right>
      <top style="medium">
        <color rgb="FF000000"/>
      </top>
      <bottom style="thin">
        <color rgb="FF000000"/>
      </bottom>
    </border>
    <border>
      <top style="medium">
        <color rgb="FF000000"/>
      </top>
    </border>
    <border>
      <left style="medium">
        <color rgb="FF000000"/>
      </left>
    </border>
    <border>
      <right/>
    </border>
    <border>
      <right style="medium">
        <color rgb="FF000000"/>
      </right>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bottom style="medium">
        <color rgb="FF000000"/>
      </bottom>
    </border>
    <border>
      <right/>
      <bottom style="medium">
        <color rgb="FF000000"/>
      </bottom>
    </border>
    <border>
      <left style="thin">
        <color rgb="FF000000"/>
      </left>
      <bottom style="medium">
        <color rgb="FF000000"/>
      </bottom>
    </border>
    <border>
      <right style="medium">
        <color rgb="FF000000"/>
      </right>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right/>
      <top style="medium">
        <color rgb="FF000000"/>
      </top>
      <bottom style="medium">
        <color rgb="FF000000"/>
      </bottom>
    </border>
    <border>
      <left/>
      <top style="medium">
        <color rgb="FF000000"/>
      </top>
      <bottom style="medium">
        <color rgb="FF000000"/>
      </bottom>
    </border>
    <border>
      <left style="dotted">
        <color rgb="FF000000"/>
      </left>
      <bottom style="dotted">
        <color rgb="FF000000"/>
      </bottom>
    </border>
    <border>
      <bottom style="dotted">
        <color rgb="FF000000"/>
      </bottom>
    </border>
    <border>
      <right style="dotted">
        <color rgb="FF000000"/>
      </right>
      <bottom style="dotted">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right/>
      <top style="medium">
        <color rgb="FFFF0000"/>
      </top>
      <bottom/>
    </border>
    <border>
      <left/>
      <right/>
      <top style="medium">
        <color rgb="FFFF0000"/>
      </top>
      <bottom style="medium">
        <color rgb="FFFF0000"/>
      </bottom>
    </border>
    <border>
      <left style="medium">
        <color rgb="FF000000"/>
      </left>
      <right style="medium">
        <color rgb="FF000000"/>
      </right>
      <top style="medium">
        <color rgb="FF000000"/>
      </top>
    </border>
    <border>
      <left/>
      <right style="medium">
        <color rgb="FFFF0000"/>
      </right>
      <top style="medium">
        <color rgb="FFFF0000"/>
      </top>
    </border>
    <border>
      <right style="medium">
        <color rgb="FFFF0000"/>
      </right>
      <top style="medium">
        <color rgb="FF000000"/>
      </top>
      <bottom style="medium">
        <color rgb="FF000000"/>
      </bottom>
    </border>
    <border>
      <left style="medium">
        <color rgb="FFFF0000"/>
      </left>
      <top style="medium">
        <color rgb="FF000000"/>
      </top>
      <bottom style="medium">
        <color rgb="FF000000"/>
      </bottom>
    </border>
    <border>
      <top style="medium">
        <color rgb="FFFF0000"/>
      </top>
    </border>
    <border>
      <right style="medium">
        <color rgb="FF000000"/>
      </right>
      <top style="medium">
        <color rgb="FFFF0000"/>
      </top>
    </border>
    <border>
      <left style="medium">
        <color rgb="FF000000"/>
      </left>
      <right style="medium">
        <color rgb="FF000000"/>
      </right>
    </border>
    <border>
      <left/>
      <right style="medium">
        <color rgb="FFFF0000"/>
      </right>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bottom style="thin">
        <color rgb="FF000000"/>
      </bottom>
    </border>
    <border>
      <left/>
      <right style="medium">
        <color rgb="FFFF0000"/>
      </right>
      <bottom style="medium">
        <color rgb="FFFF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right/>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medium">
        <color rgb="FF000000"/>
      </right>
      <bottom style="medium">
        <color rgb="FF000000"/>
      </bottom>
    </border>
    <border>
      <left style="medium">
        <color rgb="FF000000"/>
      </left>
      <right style="thin">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s>
  <cellStyleXfs count="1">
    <xf borderId="0" fillId="0" fontId="0" numFmtId="0" applyAlignment="1" applyFont="1"/>
  </cellStyleXfs>
  <cellXfs count="258">
    <xf borderId="0" fillId="0" fontId="0" numFmtId="0" xfId="0" applyAlignment="1" applyFont="1">
      <alignment horizontal="left" readingOrder="0" shrinkToFit="0" vertical="top" wrapText="1"/>
    </xf>
    <xf borderId="0" fillId="0" fontId="1" numFmtId="0" xfId="0" applyAlignment="1" applyFont="1">
      <alignment horizontal="right" shrinkToFit="0" vertical="top" wrapText="1"/>
    </xf>
    <xf borderId="1" fillId="0" fontId="1" numFmtId="0" xfId="0" applyAlignment="1" applyBorder="1" applyFont="1">
      <alignment horizontal="left" shrinkToFit="0" vertical="top" wrapText="1"/>
    </xf>
    <xf borderId="2" fillId="0" fontId="1" numFmtId="0" xfId="0" applyAlignment="1" applyBorder="1" applyFont="1">
      <alignment horizontal="left" shrinkToFit="0" vertical="top" wrapText="1"/>
    </xf>
    <xf borderId="2" fillId="0" fontId="1" numFmtId="0" xfId="0" applyAlignment="1" applyBorder="1" applyFont="1">
      <alignment horizontal="right" shrinkToFit="0" vertical="top" wrapText="1"/>
    </xf>
    <xf borderId="3" fillId="0" fontId="1" numFmtId="0" xfId="0" applyAlignment="1" applyBorder="1" applyFont="1">
      <alignment horizontal="left" shrinkToFit="0" vertical="top" wrapText="1"/>
    </xf>
    <xf borderId="4" fillId="0" fontId="1" numFmtId="0" xfId="0" applyAlignment="1" applyBorder="1" applyFont="1">
      <alignment horizontal="left" shrinkToFit="0" vertical="top" wrapText="1"/>
    </xf>
    <xf borderId="0" fillId="0" fontId="2" numFmtId="0" xfId="0" applyAlignment="1" applyFont="1">
      <alignment horizontal="left" shrinkToFit="0" vertical="top" wrapText="1"/>
    </xf>
    <xf borderId="5" fillId="0" fontId="3" numFmtId="0" xfId="0" applyAlignment="1" applyBorder="1" applyFont="1">
      <alignment horizontal="left" shrinkToFit="0" vertical="top" wrapText="1"/>
    </xf>
    <xf borderId="0" fillId="0" fontId="1" numFmtId="0" xfId="0" applyAlignment="1" applyFont="1">
      <alignment horizontal="left" shrinkToFit="0" vertical="top" wrapText="1"/>
    </xf>
    <xf borderId="0" fillId="0" fontId="4" numFmtId="0" xfId="0" applyAlignment="1" applyFont="1">
      <alignment horizontal="left" shrinkToFit="0" vertical="top" wrapText="1"/>
    </xf>
    <xf borderId="5" fillId="0" fontId="4" numFmtId="0" xfId="0" applyAlignment="1" applyBorder="1" applyFont="1">
      <alignment horizontal="left" shrinkToFit="0" vertical="top" wrapText="1"/>
    </xf>
    <xf borderId="0" fillId="0" fontId="4" numFmtId="0" xfId="0" applyAlignment="1" applyFont="1">
      <alignment horizontal="right" shrinkToFit="0" vertical="top" wrapText="1"/>
    </xf>
    <xf borderId="6" fillId="0" fontId="5" numFmtId="0" xfId="0" applyAlignment="1" applyBorder="1" applyFont="1">
      <alignment horizontal="left" shrinkToFit="0" vertical="top" wrapText="1"/>
    </xf>
    <xf borderId="7" fillId="0" fontId="5" numFmtId="164" xfId="0" applyAlignment="1" applyBorder="1" applyFont="1" applyNumberFormat="1">
      <alignment horizontal="right" shrinkToFit="0" vertical="top" wrapText="1"/>
    </xf>
    <xf borderId="7" fillId="0" fontId="3" numFmtId="0" xfId="0" applyAlignment="1" applyBorder="1" applyFont="1">
      <alignment horizontal="left" shrinkToFit="0" vertical="top" wrapText="1"/>
    </xf>
    <xf borderId="7" fillId="0" fontId="5" numFmtId="165" xfId="0" applyAlignment="1" applyBorder="1" applyFont="1" applyNumberFormat="1">
      <alignment horizontal="left" shrinkToFit="0" vertical="top" wrapText="1"/>
    </xf>
    <xf borderId="8" fillId="0" fontId="3" numFmtId="0" xfId="0" applyAlignment="1" applyBorder="1" applyFont="1">
      <alignment horizontal="left" shrinkToFit="0" vertical="top" wrapText="1"/>
    </xf>
    <xf borderId="6" fillId="0" fontId="6" numFmtId="0" xfId="0" applyAlignment="1" applyBorder="1" applyFont="1">
      <alignment horizontal="left" shrinkToFit="0" vertical="top" wrapText="1"/>
    </xf>
    <xf borderId="6" fillId="0" fontId="7" numFmtId="0" xfId="0" applyAlignment="1" applyBorder="1" applyFont="1">
      <alignment horizontal="left" shrinkToFit="0" vertical="top" wrapText="1"/>
    </xf>
    <xf borderId="1" fillId="0" fontId="7" numFmtId="0" xfId="0" applyAlignment="1" applyBorder="1" applyFont="1">
      <alignment horizontal="left" shrinkToFit="0" vertical="top" wrapText="1"/>
    </xf>
    <xf borderId="2" fillId="0" fontId="3" numFmtId="0" xfId="0" applyAlignment="1" applyBorder="1" applyFont="1">
      <alignment horizontal="left" shrinkToFit="0" vertical="top" wrapText="1"/>
    </xf>
    <xf borderId="3" fillId="0" fontId="3" numFmtId="0" xfId="0" applyAlignment="1" applyBorder="1" applyFont="1">
      <alignment horizontal="left" shrinkToFit="0" vertical="top" wrapText="1"/>
    </xf>
    <xf borderId="0" fillId="0" fontId="5" numFmtId="0" xfId="0" applyAlignment="1" applyFont="1">
      <alignment horizontal="left" shrinkToFit="0" vertical="top" wrapText="1"/>
    </xf>
    <xf borderId="9" fillId="0" fontId="7" numFmtId="0" xfId="0" applyAlignment="1" applyBorder="1" applyFont="1">
      <alignment horizontal="left" shrinkToFit="0" vertical="top" wrapText="1"/>
    </xf>
    <xf borderId="10" fillId="0" fontId="3" numFmtId="0" xfId="0" applyAlignment="1" applyBorder="1" applyFont="1">
      <alignment horizontal="left" shrinkToFit="0" vertical="top" wrapText="1"/>
    </xf>
    <xf borderId="11" fillId="0" fontId="3" numFmtId="0" xfId="0" applyAlignment="1" applyBorder="1" applyFont="1">
      <alignment horizontal="left" shrinkToFit="0" vertical="top" wrapText="1"/>
    </xf>
    <xf borderId="0" fillId="0" fontId="7" numFmtId="0" xfId="0" applyAlignment="1" applyFont="1">
      <alignment horizontal="left" shrinkToFit="0" vertical="top" wrapText="1"/>
    </xf>
    <xf borderId="5" fillId="0" fontId="7" numFmtId="0" xfId="0" applyAlignment="1" applyBorder="1" applyFont="1">
      <alignment horizontal="left" shrinkToFit="0" vertical="top" wrapText="1"/>
    </xf>
    <xf borderId="0" fillId="0" fontId="6" numFmtId="0" xfId="0" applyAlignment="1" applyFont="1">
      <alignment horizontal="left" shrinkToFit="0" vertical="top" wrapText="1"/>
    </xf>
    <xf borderId="0" fillId="0" fontId="7" numFmtId="0" xfId="0" applyAlignment="1" applyFont="1">
      <alignment horizontal="left" shrinkToFit="0" vertical="top" wrapText="1"/>
    </xf>
    <xf borderId="0" fillId="0" fontId="7" numFmtId="166" xfId="0" applyAlignment="1" applyFont="1" applyNumberFormat="1">
      <alignment horizontal="left" shrinkToFit="0" vertical="top" wrapText="1"/>
    </xf>
    <xf borderId="12" fillId="0" fontId="8" numFmtId="0" xfId="0" applyAlignment="1" applyBorder="1" applyFont="1">
      <alignment horizontal="left" shrinkToFit="0" vertical="center" wrapText="1"/>
    </xf>
    <xf borderId="13" fillId="0" fontId="3" numFmtId="0" xfId="0" applyAlignment="1" applyBorder="1" applyFont="1">
      <alignment horizontal="left" shrinkToFit="0" vertical="top" wrapText="1"/>
    </xf>
    <xf borderId="14" fillId="0" fontId="9" numFmtId="0" xfId="0" applyAlignment="1" applyBorder="1" applyFont="1">
      <alignment horizontal="center" shrinkToFit="0" vertical="center" wrapText="1"/>
    </xf>
    <xf borderId="15" fillId="0" fontId="3" numFmtId="0" xfId="0" applyAlignment="1" applyBorder="1" applyFont="1">
      <alignment horizontal="left" shrinkToFit="0" vertical="top" wrapText="1"/>
    </xf>
    <xf quotePrefix="1" borderId="13" fillId="0" fontId="10" numFmtId="0" xfId="0" applyAlignment="1" applyBorder="1" applyFont="1">
      <alignment horizontal="center" shrinkToFit="0" vertical="center" wrapText="1"/>
    </xf>
    <xf borderId="12" fillId="0" fontId="11" numFmtId="0" xfId="0" applyAlignment="1" applyBorder="1" applyFont="1">
      <alignment horizontal="left" shrinkToFit="0" vertical="center" wrapText="1"/>
    </xf>
    <xf borderId="13" fillId="0" fontId="7" numFmtId="9" xfId="0" applyAlignment="1" applyBorder="1" applyFont="1" applyNumberFormat="1">
      <alignment horizontal="center" shrinkToFit="0" vertical="center" wrapText="1"/>
    </xf>
    <xf borderId="16" fillId="0" fontId="3" numFmtId="0" xfId="0" applyAlignment="1" applyBorder="1" applyFont="1">
      <alignment horizontal="left" shrinkToFit="0" vertical="top" wrapText="1"/>
    </xf>
    <xf borderId="5" fillId="0" fontId="7" numFmtId="0" xfId="0" applyAlignment="1" applyBorder="1" applyFont="1">
      <alignment horizontal="left" shrinkToFit="0" vertical="center" wrapText="1"/>
    </xf>
    <xf borderId="0" fillId="0" fontId="12" numFmtId="0" xfId="0" applyAlignment="1" applyFont="1">
      <alignment horizontal="left" shrinkToFit="0" vertical="center" wrapText="1"/>
    </xf>
    <xf borderId="0" fillId="0" fontId="13" numFmtId="0" xfId="0" applyAlignment="1" applyFont="1">
      <alignment horizontal="left" shrinkToFit="0" vertical="top" wrapText="1"/>
    </xf>
    <xf borderId="17" fillId="2" fontId="1" numFmtId="0" xfId="0" applyAlignment="1" applyBorder="1" applyFill="1" applyFont="1">
      <alignment horizontal="left" shrinkToFit="0" vertical="top" wrapText="1"/>
    </xf>
    <xf borderId="18" fillId="2" fontId="1" numFmtId="0" xfId="0" applyAlignment="1" applyBorder="1" applyFont="1">
      <alignment horizontal="left" shrinkToFit="0" vertical="top" wrapText="1"/>
    </xf>
    <xf borderId="18" fillId="2" fontId="14" numFmtId="0" xfId="0" applyAlignment="1" applyBorder="1" applyFont="1">
      <alignment horizontal="center" shrinkToFit="0" vertical="top" wrapText="1"/>
    </xf>
    <xf borderId="19" fillId="2" fontId="1" numFmtId="0" xfId="0" applyAlignment="1" applyBorder="1" applyFont="1">
      <alignment horizontal="left" shrinkToFit="0" vertical="top" wrapText="1"/>
    </xf>
    <xf borderId="5" fillId="0" fontId="1" numFmtId="0" xfId="0" applyAlignment="1" applyBorder="1" applyFont="1">
      <alignment horizontal="left" shrinkToFit="0" vertical="top" wrapText="1"/>
    </xf>
    <xf borderId="20" fillId="2" fontId="1" numFmtId="0" xfId="0" applyAlignment="1" applyBorder="1" applyFont="1">
      <alignment horizontal="left" shrinkToFit="0" vertical="top" wrapText="1"/>
    </xf>
    <xf borderId="21" fillId="3" fontId="1" numFmtId="0" xfId="0" applyAlignment="1" applyBorder="1" applyFill="1" applyFont="1">
      <alignment horizontal="left" shrinkToFit="0" vertical="top" wrapText="1"/>
    </xf>
    <xf borderId="21" fillId="3" fontId="14" numFmtId="0" xfId="0" applyAlignment="1" applyBorder="1" applyFont="1">
      <alignment horizontal="center" shrinkToFit="0" vertical="top" wrapText="1"/>
    </xf>
    <xf borderId="22" fillId="2" fontId="1" numFmtId="0" xfId="0" applyAlignment="1" applyBorder="1" applyFont="1">
      <alignment horizontal="left" shrinkToFit="0" vertical="top" wrapText="1"/>
    </xf>
    <xf borderId="0" fillId="0" fontId="15" numFmtId="0" xfId="0" applyAlignment="1" applyFont="1">
      <alignment horizontal="center" shrinkToFit="0" vertical="top" wrapText="1"/>
    </xf>
    <xf borderId="23" fillId="4" fontId="16" numFmtId="0" xfId="0" applyAlignment="1" applyBorder="1" applyFill="1" applyFont="1">
      <alignment horizontal="center" shrinkToFit="0" vertical="center" wrapText="1"/>
    </xf>
    <xf borderId="24" fillId="0" fontId="3" numFmtId="0" xfId="0" applyAlignment="1" applyBorder="1" applyFont="1">
      <alignment horizontal="left" shrinkToFit="0" vertical="top" wrapText="1"/>
    </xf>
    <xf borderId="25" fillId="0" fontId="3" numFmtId="0" xfId="0" applyAlignment="1" applyBorder="1" applyFont="1">
      <alignment horizontal="left" shrinkToFit="0" vertical="top" wrapText="1"/>
    </xf>
    <xf borderId="21" fillId="3" fontId="17" numFmtId="0" xfId="0" applyAlignment="1" applyBorder="1" applyFont="1">
      <alignment horizontal="center" shrinkToFit="0" vertical="center" wrapText="1"/>
    </xf>
    <xf borderId="21" fillId="3" fontId="15" numFmtId="0" xfId="0" applyAlignment="1" applyBorder="1" applyFont="1">
      <alignment horizontal="left" shrinkToFit="0" vertical="top" wrapText="1"/>
    </xf>
    <xf borderId="21" fillId="5" fontId="1" numFmtId="0" xfId="0" applyAlignment="1" applyBorder="1" applyFill="1" applyFont="1">
      <alignment horizontal="left" shrinkToFit="0" vertical="top" wrapText="1"/>
    </xf>
    <xf borderId="21" fillId="5" fontId="1" numFmtId="0" xfId="0" applyAlignment="1" applyBorder="1" applyFont="1">
      <alignment horizontal="right" shrinkToFit="0" vertical="top" wrapText="1"/>
    </xf>
    <xf borderId="21" fillId="5" fontId="18" numFmtId="0" xfId="0" applyAlignment="1" applyBorder="1" applyFont="1">
      <alignment horizontal="center" shrinkToFit="0" vertical="top" wrapText="1"/>
    </xf>
    <xf borderId="26" fillId="5" fontId="19" numFmtId="0" xfId="0" applyAlignment="1" applyBorder="1" applyFont="1">
      <alignment horizontal="center" shrinkToFit="0" textRotation="255" vertical="center" wrapText="1"/>
    </xf>
    <xf borderId="21" fillId="5" fontId="19" numFmtId="0" xfId="0" applyAlignment="1" applyBorder="1" applyFont="1">
      <alignment horizontal="center" shrinkToFit="0" textRotation="255" vertical="center" wrapText="1"/>
    </xf>
    <xf borderId="21" fillId="6" fontId="20" numFmtId="0" xfId="0" applyAlignment="1" applyBorder="1" applyFill="1" applyFont="1">
      <alignment horizontal="right" shrinkToFit="0" vertical="top" wrapText="1"/>
    </xf>
    <xf borderId="27" fillId="6" fontId="21" numFmtId="0" xfId="0" applyAlignment="1" applyBorder="1" applyFont="1">
      <alignment horizontal="left" shrinkToFit="0" vertical="center" wrapText="1"/>
    </xf>
    <xf borderId="28" fillId="6" fontId="21" numFmtId="10" xfId="0" applyAlignment="1" applyBorder="1" applyFont="1" applyNumberFormat="1">
      <alignment horizontal="left" shrinkToFit="0" vertical="center" wrapText="1"/>
    </xf>
    <xf borderId="21" fillId="6" fontId="20" numFmtId="0" xfId="0" applyAlignment="1" applyBorder="1" applyFont="1">
      <alignment horizontal="left" shrinkToFit="0" vertical="center" wrapText="1"/>
    </xf>
    <xf borderId="29" fillId="0" fontId="3" numFmtId="0" xfId="0" applyAlignment="1" applyBorder="1" applyFont="1">
      <alignment horizontal="left" shrinkToFit="0" vertical="top" wrapText="1"/>
    </xf>
    <xf borderId="30" fillId="6" fontId="21" numFmtId="10" xfId="0" applyAlignment="1" applyBorder="1" applyFont="1" applyNumberFormat="1">
      <alignment horizontal="left" shrinkToFit="0" vertical="center" wrapText="1"/>
    </xf>
    <xf borderId="31" fillId="0" fontId="3" numFmtId="0" xfId="0" applyAlignment="1" applyBorder="1" applyFont="1">
      <alignment horizontal="left" shrinkToFit="0" vertical="top" wrapText="1"/>
    </xf>
    <xf borderId="32" fillId="6" fontId="21" numFmtId="10" xfId="0" applyAlignment="1" applyBorder="1" applyFont="1" applyNumberFormat="1">
      <alignment horizontal="left" shrinkToFit="0" vertical="center" wrapText="1"/>
    </xf>
    <xf borderId="33" fillId="5" fontId="22" numFmtId="0" xfId="0" applyAlignment="1" applyBorder="1" applyFont="1">
      <alignment horizontal="right" shrinkToFit="0" vertical="center" wrapText="1"/>
    </xf>
    <xf borderId="34" fillId="0" fontId="3" numFmtId="0" xfId="0" applyAlignment="1" applyBorder="1" applyFont="1">
      <alignment horizontal="left" shrinkToFit="0" vertical="top" wrapText="1"/>
    </xf>
    <xf borderId="35" fillId="0" fontId="3" numFmtId="0" xfId="0" applyAlignment="1" applyBorder="1" applyFont="1">
      <alignment horizontal="left" shrinkToFit="0" vertical="top" wrapText="1"/>
    </xf>
    <xf borderId="21" fillId="5" fontId="23" numFmtId="0" xfId="0" applyAlignment="1" applyBorder="1" applyFont="1">
      <alignment horizontal="left" shrinkToFit="0" vertical="center" wrapText="1"/>
    </xf>
    <xf borderId="36" fillId="7" fontId="24" numFmtId="0" xfId="0" applyAlignment="1" applyBorder="1" applyFill="1" applyFont="1">
      <alignment horizontal="center" shrinkToFit="0" vertical="center" wrapText="1"/>
    </xf>
    <xf borderId="21" fillId="5" fontId="25" numFmtId="0" xfId="0" applyAlignment="1" applyBorder="1" applyFont="1">
      <alignment horizontal="left" shrinkToFit="0" vertical="top" wrapText="1"/>
    </xf>
    <xf borderId="21" fillId="8" fontId="1" numFmtId="0" xfId="0" applyAlignment="1" applyBorder="1" applyFill="1" applyFont="1">
      <alignment horizontal="left" shrinkToFit="0" vertical="top" wrapText="1"/>
    </xf>
    <xf borderId="21" fillId="8" fontId="26" numFmtId="0" xfId="0" applyAlignment="1" applyBorder="1" applyFont="1">
      <alignment horizontal="right" shrinkToFit="0" vertical="center" wrapText="1"/>
    </xf>
    <xf borderId="21" fillId="8" fontId="27" numFmtId="0" xfId="0" applyAlignment="1" applyBorder="1" applyFont="1">
      <alignment horizontal="right" shrinkToFit="0" vertical="center" wrapText="1"/>
    </xf>
    <xf borderId="21" fillId="8" fontId="28" numFmtId="0" xfId="0" applyAlignment="1" applyBorder="1" applyFont="1">
      <alignment horizontal="left" shrinkToFit="0" vertical="center" wrapText="1"/>
    </xf>
    <xf borderId="21" fillId="8" fontId="29" numFmtId="0" xfId="0" applyAlignment="1" applyBorder="1" applyFont="1">
      <alignment horizontal="center" shrinkToFit="0" vertical="center" wrapText="1"/>
    </xf>
    <xf borderId="21" fillId="8" fontId="30" numFmtId="0" xfId="0" applyAlignment="1" applyBorder="1" applyFont="1">
      <alignment horizontal="left" shrinkToFit="0" vertical="top" wrapText="1"/>
    </xf>
    <xf borderId="0" fillId="0" fontId="31" numFmtId="0" xfId="0" applyAlignment="1" applyFont="1">
      <alignment horizontal="center" shrinkToFit="0" vertical="top" wrapText="1"/>
    </xf>
    <xf borderId="4" fillId="0" fontId="31" numFmtId="0" xfId="0" applyAlignment="1" applyBorder="1" applyFont="1">
      <alignment horizontal="center" shrinkToFit="0" vertical="top" wrapText="1"/>
    </xf>
    <xf borderId="37" fillId="2" fontId="31" numFmtId="0" xfId="0" applyAlignment="1" applyBorder="1" applyFont="1">
      <alignment horizontal="center" shrinkToFit="0" vertical="top" wrapText="1"/>
    </xf>
    <xf borderId="38" fillId="2" fontId="31" numFmtId="0" xfId="0" applyAlignment="1" applyBorder="1" applyFont="1">
      <alignment horizontal="center" shrinkToFit="0" vertical="top" wrapText="1"/>
    </xf>
    <xf borderId="38" fillId="2" fontId="1" numFmtId="0" xfId="0" applyAlignment="1" applyBorder="1" applyFont="1">
      <alignment horizontal="left" shrinkToFit="0" vertical="top" wrapText="1"/>
    </xf>
    <xf borderId="38" fillId="2" fontId="1" numFmtId="0" xfId="0" applyAlignment="1" applyBorder="1" applyFont="1">
      <alignment horizontal="right" shrinkToFit="0" vertical="top" wrapText="1"/>
    </xf>
    <xf borderId="39" fillId="2" fontId="1" numFmtId="0" xfId="0" applyAlignment="1" applyBorder="1" applyFont="1">
      <alignment horizontal="left" shrinkToFit="0" vertical="top" wrapText="1"/>
    </xf>
    <xf borderId="9" fillId="0" fontId="31" numFmtId="0" xfId="0" applyAlignment="1" applyBorder="1" applyFont="1">
      <alignment horizontal="center" shrinkToFit="0" vertical="top" wrapText="1"/>
    </xf>
    <xf borderId="10" fillId="0" fontId="31" numFmtId="0" xfId="0" applyAlignment="1" applyBorder="1" applyFont="1">
      <alignment horizontal="center" shrinkToFit="0" vertical="top" wrapText="1"/>
    </xf>
    <xf borderId="10" fillId="0" fontId="1" numFmtId="0" xfId="0" applyAlignment="1" applyBorder="1" applyFont="1">
      <alignment horizontal="left" shrinkToFit="0" vertical="top" wrapText="1"/>
    </xf>
    <xf borderId="10" fillId="0" fontId="1" numFmtId="0" xfId="0" applyAlignment="1" applyBorder="1" applyFont="1">
      <alignment horizontal="right" shrinkToFit="0" vertical="top" wrapText="1"/>
    </xf>
    <xf borderId="11" fillId="0" fontId="1" numFmtId="0" xfId="0" applyAlignment="1" applyBorder="1" applyFont="1">
      <alignment horizontal="left" shrinkToFit="0" vertical="top" wrapText="1"/>
    </xf>
    <xf borderId="2" fillId="0" fontId="31" numFmtId="0" xfId="0" applyAlignment="1" applyBorder="1" applyFont="1">
      <alignment horizontal="center" shrinkToFit="0" vertical="top" wrapText="1"/>
    </xf>
    <xf borderId="40" fillId="9" fontId="1" numFmtId="0" xfId="0" applyAlignment="1" applyBorder="1" applyFill="1" applyFont="1">
      <alignment horizontal="left" shrinkToFit="0" vertical="top" wrapText="0"/>
    </xf>
    <xf borderId="40" fillId="5" fontId="32" numFmtId="0" xfId="0" applyAlignment="1" applyBorder="1" applyFont="1">
      <alignment horizontal="center" shrinkToFit="0" vertical="top" wrapText="1"/>
    </xf>
    <xf borderId="40" fillId="0" fontId="31" numFmtId="9" xfId="0" applyAlignment="1" applyBorder="1" applyFont="1" applyNumberFormat="1">
      <alignment horizontal="left" shrinkToFit="0" vertical="top" wrapText="1"/>
    </xf>
    <xf borderId="0" fillId="0" fontId="31" numFmtId="0" xfId="0" applyAlignment="1" applyFont="1">
      <alignment horizontal="left" shrinkToFit="0" vertical="top" wrapText="1"/>
    </xf>
    <xf borderId="0" fillId="0" fontId="1" numFmtId="0" xfId="0" applyAlignment="1" applyFont="1">
      <alignment horizontal="center" shrinkToFit="0" vertical="top" wrapText="1"/>
    </xf>
    <xf borderId="0" fillId="0" fontId="33" numFmtId="0" xfId="0" applyAlignment="1" applyFont="1">
      <alignment horizontal="center" shrinkToFit="0" vertical="top" wrapText="1"/>
    </xf>
    <xf borderId="0" fillId="0" fontId="34" numFmtId="0" xfId="0" applyAlignment="1" applyFont="1">
      <alignment horizontal="left" shrinkToFit="0" vertical="top" wrapText="1"/>
    </xf>
    <xf borderId="41" fillId="10" fontId="1" numFmtId="167" xfId="0" applyAlignment="1" applyBorder="1" applyFill="1" applyFont="1" applyNumberFormat="1">
      <alignment horizontal="right" shrinkToFit="0" vertical="bottom" wrapText="0"/>
    </xf>
    <xf quotePrefix="1" borderId="0" fillId="0" fontId="1" numFmtId="0" xfId="0" applyAlignment="1" applyFont="1">
      <alignment horizontal="left" shrinkToFit="0" vertical="top" wrapText="1"/>
    </xf>
    <xf borderId="0" fillId="0" fontId="35" numFmtId="0" xfId="0" applyAlignment="1" applyFont="1">
      <alignment horizontal="center" shrinkToFit="0" vertical="top" wrapText="1"/>
    </xf>
    <xf borderId="0" fillId="0" fontId="36" numFmtId="0" xfId="0" applyAlignment="1" applyFont="1">
      <alignment horizontal="left" shrinkToFit="0" vertical="top" wrapText="1"/>
    </xf>
    <xf borderId="12" fillId="4" fontId="37" numFmtId="0" xfId="0" applyAlignment="1" applyBorder="1" applyFont="1">
      <alignment horizontal="center" shrinkToFit="0" vertical="center" wrapText="1"/>
    </xf>
    <xf borderId="0" fillId="0" fontId="38" numFmtId="0" xfId="0" applyAlignment="1" applyFont="1">
      <alignment horizontal="center" shrinkToFit="0" vertical="center" wrapText="1"/>
    </xf>
    <xf borderId="42" fillId="11" fontId="39" numFmtId="0" xfId="0" applyAlignment="1" applyBorder="1" applyFill="1" applyFont="1">
      <alignment horizontal="left" shrinkToFit="0" vertical="bottom" wrapText="0"/>
    </xf>
    <xf borderId="43" fillId="0" fontId="3" numFmtId="0" xfId="0" applyAlignment="1" applyBorder="1" applyFont="1">
      <alignment horizontal="left" shrinkToFit="0" vertical="top" wrapText="1"/>
    </xf>
    <xf borderId="41" fillId="10" fontId="1" numFmtId="167" xfId="0" applyAlignment="1" applyBorder="1" applyFont="1" applyNumberFormat="1">
      <alignment horizontal="right" readingOrder="0" shrinkToFit="0" vertical="bottom" wrapText="0"/>
    </xf>
    <xf borderId="0" fillId="0" fontId="36" numFmtId="167" xfId="0" applyAlignment="1" applyFont="1" applyNumberFormat="1">
      <alignment horizontal="right" shrinkToFit="0" vertical="bottom" wrapText="0"/>
    </xf>
    <xf borderId="44" fillId="11" fontId="39" numFmtId="0" xfId="0" applyAlignment="1" applyBorder="1" applyFont="1">
      <alignment horizontal="left" shrinkToFit="0" vertical="bottom" wrapText="0"/>
    </xf>
    <xf borderId="45" fillId="0" fontId="3" numFmtId="0" xfId="0" applyAlignment="1" applyBorder="1" applyFont="1">
      <alignment horizontal="left" shrinkToFit="0" vertical="top" wrapText="1"/>
    </xf>
    <xf borderId="46" fillId="12" fontId="40" numFmtId="167" xfId="0" applyAlignment="1" applyBorder="1" applyFill="1" applyFont="1" applyNumberFormat="1">
      <alignment horizontal="right" shrinkToFit="0" vertical="bottom" wrapText="0"/>
    </xf>
    <xf borderId="0" fillId="0" fontId="41" numFmtId="167" xfId="0" applyAlignment="1" applyFont="1" applyNumberFormat="1">
      <alignment horizontal="right" shrinkToFit="0" vertical="bottom" wrapText="0"/>
    </xf>
    <xf borderId="46" fillId="13" fontId="1" numFmtId="167" xfId="0" applyAlignment="1" applyBorder="1" applyFill="1" applyFont="1" applyNumberFormat="1">
      <alignment horizontal="right" shrinkToFit="0" vertical="bottom" wrapText="0"/>
    </xf>
    <xf borderId="0" fillId="0" fontId="39" numFmtId="0" xfId="0" applyAlignment="1" applyFont="1">
      <alignment horizontal="left" shrinkToFit="0" vertical="bottom" wrapText="0"/>
    </xf>
    <xf borderId="0" fillId="0" fontId="40" numFmtId="167" xfId="0" applyAlignment="1" applyFont="1" applyNumberFormat="1">
      <alignment horizontal="right" shrinkToFit="0" vertical="bottom" wrapText="0"/>
    </xf>
    <xf borderId="21" fillId="13" fontId="1" numFmtId="0" xfId="0" applyAlignment="1" applyBorder="1" applyFont="1">
      <alignment horizontal="right" shrinkToFit="0" vertical="bottom" wrapText="0"/>
    </xf>
    <xf borderId="47" fillId="0" fontId="1" numFmtId="0" xfId="0" applyAlignment="1" applyBorder="1" applyFont="1">
      <alignment horizontal="left" shrinkToFit="0" vertical="top" wrapText="1"/>
    </xf>
    <xf borderId="48" fillId="0" fontId="42" numFmtId="0" xfId="0" applyAlignment="1" applyBorder="1" applyFont="1">
      <alignment horizontal="left" shrinkToFit="0" vertical="top" wrapText="1"/>
    </xf>
    <xf borderId="48" fillId="0" fontId="3" numFmtId="0" xfId="0" applyAlignment="1" applyBorder="1" applyFont="1">
      <alignment horizontal="left" shrinkToFit="0" vertical="top" wrapText="1"/>
    </xf>
    <xf borderId="49" fillId="0" fontId="41" numFmtId="167" xfId="0" applyAlignment="1" applyBorder="1" applyFont="1" applyNumberFormat="1">
      <alignment horizontal="right" shrinkToFit="0" vertical="bottom" wrapText="0"/>
    </xf>
    <xf borderId="50" fillId="0" fontId="1" numFmtId="0" xfId="0" applyAlignment="1" applyBorder="1" applyFont="1">
      <alignment horizontal="left" shrinkToFit="0" vertical="top" wrapText="1"/>
    </xf>
    <xf borderId="12" fillId="5" fontId="43" numFmtId="0" xfId="0" applyAlignment="1" applyBorder="1" applyFont="1">
      <alignment horizontal="left" shrinkToFit="0" vertical="center" wrapText="1"/>
    </xf>
    <xf borderId="51" fillId="0" fontId="41" numFmtId="167" xfId="0" applyAlignment="1" applyBorder="1" applyFont="1" applyNumberFormat="1">
      <alignment horizontal="right" shrinkToFit="0" vertical="bottom" wrapText="0"/>
    </xf>
    <xf borderId="52" fillId="5" fontId="44" numFmtId="0" xfId="0" applyAlignment="1" applyBorder="1" applyFont="1">
      <alignment horizontal="center" shrinkToFit="0" textRotation="90" vertical="center" wrapText="1"/>
    </xf>
    <xf borderId="53" fillId="0" fontId="3" numFmtId="0" xfId="0" applyAlignment="1" applyBorder="1" applyFont="1">
      <alignment horizontal="left" shrinkToFit="0" vertical="top" wrapText="1"/>
    </xf>
    <xf borderId="54" fillId="6" fontId="45" numFmtId="0" xfId="0" applyAlignment="1" applyBorder="1" applyFont="1">
      <alignment horizontal="center" shrinkToFit="0" textRotation="90" vertical="center" wrapText="1"/>
    </xf>
    <xf borderId="55" fillId="0" fontId="3" numFmtId="0" xfId="0" applyAlignment="1" applyBorder="1" applyFont="1">
      <alignment horizontal="left" shrinkToFit="0" vertical="top" wrapText="1"/>
    </xf>
    <xf borderId="42" fillId="14" fontId="1" numFmtId="0" xfId="0" applyAlignment="1" applyBorder="1" applyFill="1" applyFont="1">
      <alignment horizontal="center" readingOrder="0" shrinkToFit="0" vertical="bottom" wrapText="0"/>
    </xf>
    <xf borderId="56" fillId="0" fontId="3" numFmtId="0" xfId="0" applyAlignment="1" applyBorder="1" applyFont="1">
      <alignment horizontal="left" shrinkToFit="0" vertical="top" wrapText="1"/>
    </xf>
    <xf borderId="54" fillId="0" fontId="46" numFmtId="0" xfId="0" applyAlignment="1" applyBorder="1" applyFont="1">
      <alignment horizontal="left" shrinkToFit="0" vertical="top" wrapText="1"/>
    </xf>
    <xf borderId="57" fillId="0" fontId="3" numFmtId="0" xfId="0" applyAlignment="1" applyBorder="1" applyFont="1">
      <alignment horizontal="left" shrinkToFit="0" vertical="top" wrapText="1"/>
    </xf>
    <xf borderId="40" fillId="11" fontId="1" numFmtId="0" xfId="0" applyAlignment="1" applyBorder="1" applyFont="1">
      <alignment horizontal="left" shrinkToFit="0" vertical="bottom" wrapText="0"/>
    </xf>
    <xf borderId="40" fillId="9" fontId="1" numFmtId="0" xfId="0" applyAlignment="1" applyBorder="1" applyFont="1">
      <alignment horizontal="left" shrinkToFit="0" vertical="bottom" wrapText="0"/>
    </xf>
    <xf borderId="57" fillId="0" fontId="46" numFmtId="0" xfId="0" applyAlignment="1" applyBorder="1" applyFont="1">
      <alignment horizontal="left" shrinkToFit="0" vertical="top" wrapText="1"/>
    </xf>
    <xf borderId="55" fillId="0" fontId="46" numFmtId="0" xfId="0" applyAlignment="1" applyBorder="1" applyFont="1">
      <alignment horizontal="left" shrinkToFit="0" vertical="top" wrapText="1"/>
    </xf>
    <xf borderId="58" fillId="0" fontId="3" numFmtId="0" xfId="0" applyAlignment="1" applyBorder="1" applyFont="1">
      <alignment horizontal="left" shrinkToFit="0" vertical="top" wrapText="1"/>
    </xf>
    <xf borderId="59" fillId="0" fontId="3" numFmtId="0" xfId="0" applyAlignment="1" applyBorder="1" applyFont="1">
      <alignment horizontal="left" shrinkToFit="0" vertical="top" wrapText="1"/>
    </xf>
    <xf borderId="4" fillId="0" fontId="3" numFmtId="0" xfId="0" applyAlignment="1" applyBorder="1" applyFont="1">
      <alignment horizontal="left" shrinkToFit="0" vertical="top" wrapText="1"/>
    </xf>
    <xf borderId="60" fillId="0" fontId="3" numFmtId="0" xfId="0" applyAlignment="1" applyBorder="1" applyFont="1">
      <alignment horizontal="left" shrinkToFit="0" vertical="top" wrapText="1"/>
    </xf>
    <xf borderId="61" fillId="14" fontId="1" numFmtId="0" xfId="0" applyAlignment="1" applyBorder="1" applyFont="1">
      <alignment horizontal="center" readingOrder="0" shrinkToFit="0" vertical="bottom" wrapText="0"/>
    </xf>
    <xf borderId="6" fillId="0" fontId="46" numFmtId="0" xfId="0" applyAlignment="1" applyBorder="1" applyFont="1">
      <alignment horizontal="left" shrinkToFit="0" vertical="top" wrapText="1"/>
    </xf>
    <xf borderId="62" fillId="0" fontId="3" numFmtId="0" xfId="0" applyAlignment="1" applyBorder="1" applyFont="1">
      <alignment horizontal="left" shrinkToFit="0" vertical="top" wrapText="1"/>
    </xf>
    <xf quotePrefix="1" borderId="40" fillId="11" fontId="1" numFmtId="0" xfId="0" applyAlignment="1" applyBorder="1" applyFont="1">
      <alignment horizontal="left" shrinkToFit="0" vertical="bottom" wrapText="0"/>
    </xf>
    <xf borderId="7" fillId="0" fontId="46" numFmtId="0" xfId="0" applyAlignment="1" applyBorder="1" applyFont="1">
      <alignment horizontal="left" shrinkToFit="0" vertical="top" wrapText="1"/>
    </xf>
    <xf borderId="62" fillId="0" fontId="46" numFmtId="0" xfId="0" applyAlignment="1" applyBorder="1" applyFont="1">
      <alignment horizontal="left" shrinkToFit="0" vertical="top" wrapText="1"/>
    </xf>
    <xf borderId="51" fillId="0" fontId="1" numFmtId="0" xfId="0" applyAlignment="1" applyBorder="1" applyFont="1">
      <alignment horizontal="left" shrinkToFit="0" vertical="top" wrapText="1"/>
    </xf>
    <xf borderId="40" fillId="11" fontId="1" numFmtId="0" xfId="0" applyAlignment="1" applyBorder="1" applyFont="1">
      <alignment horizontal="left" shrinkToFit="0" vertical="bottom" wrapText="0"/>
    </xf>
    <xf borderId="61" fillId="15" fontId="1" numFmtId="0" xfId="0" applyAlignment="1" applyBorder="1" applyFill="1" applyFont="1">
      <alignment horizontal="center" readingOrder="0" shrinkToFit="0" vertical="bottom" wrapText="0"/>
    </xf>
    <xf borderId="61" fillId="15" fontId="1" numFmtId="0" xfId="0" applyAlignment="1" applyBorder="1" applyFont="1">
      <alignment horizontal="center" shrinkToFit="0" vertical="bottom" wrapText="0"/>
    </xf>
    <xf borderId="61" fillId="12" fontId="1" numFmtId="0" xfId="0" applyAlignment="1" applyBorder="1" applyFont="1">
      <alignment horizontal="center" shrinkToFit="0" vertical="bottom" wrapText="0"/>
    </xf>
    <xf borderId="61" fillId="12" fontId="1" numFmtId="0" xfId="0" applyAlignment="1" applyBorder="1" applyFont="1">
      <alignment horizontal="center" readingOrder="0" shrinkToFit="0" vertical="bottom" wrapText="0"/>
    </xf>
    <xf borderId="63" fillId="0" fontId="3" numFmtId="0" xfId="0" applyAlignment="1" applyBorder="1" applyFont="1">
      <alignment horizontal="left" shrinkToFit="0" vertical="top" wrapText="1"/>
    </xf>
    <xf borderId="64" fillId="0" fontId="3" numFmtId="0" xfId="0" applyAlignment="1" applyBorder="1" applyFont="1">
      <alignment horizontal="left" shrinkToFit="0" vertical="top" wrapText="1"/>
    </xf>
    <xf borderId="65" fillId="0" fontId="3" numFmtId="0" xfId="0" applyAlignment="1" applyBorder="1" applyFont="1">
      <alignment horizontal="left" shrinkToFit="0" vertical="top" wrapText="1"/>
    </xf>
    <xf borderId="66" fillId="0" fontId="3" numFmtId="0" xfId="0" applyAlignment="1" applyBorder="1" applyFont="1">
      <alignment horizontal="left" shrinkToFit="0" vertical="top" wrapText="1"/>
    </xf>
    <xf borderId="44" fillId="11" fontId="1" numFmtId="0" xfId="0" applyAlignment="1" applyBorder="1" applyFont="1">
      <alignment horizontal="center" shrinkToFit="0" vertical="bottom" wrapText="0"/>
    </xf>
    <xf borderId="67" fillId="0" fontId="3" numFmtId="0" xfId="0" applyAlignment="1" applyBorder="1" applyFont="1">
      <alignment horizontal="left" shrinkToFit="0" vertical="top" wrapText="1"/>
    </xf>
    <xf borderId="68" fillId="0" fontId="47" numFmtId="0" xfId="0" applyAlignment="1" applyBorder="1" applyFont="1">
      <alignment horizontal="left" shrinkToFit="0" vertical="top" wrapText="1"/>
    </xf>
    <xf borderId="69" fillId="0" fontId="3" numFmtId="0" xfId="0" applyAlignment="1" applyBorder="1" applyFont="1">
      <alignment horizontal="left" shrinkToFit="0" vertical="top" wrapText="1"/>
    </xf>
    <xf borderId="70" fillId="0" fontId="3" numFmtId="0" xfId="0" applyAlignment="1" applyBorder="1" applyFont="1">
      <alignment horizontal="left" shrinkToFit="0" vertical="top" wrapText="1"/>
    </xf>
    <xf borderId="12" fillId="5" fontId="48" numFmtId="0" xfId="0" applyAlignment="1" applyBorder="1" applyFont="1">
      <alignment horizontal="right" shrinkToFit="0" vertical="center" wrapText="1"/>
    </xf>
    <xf borderId="71" fillId="0" fontId="3" numFmtId="0" xfId="0" applyAlignment="1" applyBorder="1" applyFont="1">
      <alignment horizontal="left" shrinkToFit="0" vertical="top" wrapText="1"/>
    </xf>
    <xf borderId="72" fillId="5" fontId="48" numFmtId="0" xfId="0" applyAlignment="1" applyBorder="1" applyFont="1">
      <alignment horizontal="left" shrinkToFit="0" vertical="center" wrapText="1"/>
    </xf>
    <xf borderId="52" fillId="0" fontId="49" numFmtId="0" xfId="0" applyAlignment="1" applyBorder="1" applyFont="1">
      <alignment horizontal="center" shrinkToFit="0" vertical="center" wrapText="1"/>
    </xf>
    <xf borderId="73" fillId="0" fontId="1" numFmtId="0" xfId="0" applyAlignment="1" applyBorder="1" applyFont="1">
      <alignment horizontal="left" shrinkToFit="0" vertical="top" wrapText="1"/>
    </xf>
    <xf borderId="74" fillId="0" fontId="1" numFmtId="0" xfId="0" applyAlignment="1" applyBorder="1" applyFont="1">
      <alignment horizontal="left" shrinkToFit="0" vertical="top" wrapText="1"/>
    </xf>
    <xf borderId="74" fillId="0" fontId="39" numFmtId="0" xfId="0" applyAlignment="1" applyBorder="1" applyFont="1">
      <alignment horizontal="left" shrinkToFit="0" vertical="bottom" wrapText="0"/>
    </xf>
    <xf borderId="74" fillId="0" fontId="40" numFmtId="167" xfId="0" applyAlignment="1" applyBorder="1" applyFont="1" applyNumberFormat="1">
      <alignment horizontal="right" shrinkToFit="0" vertical="bottom" wrapText="0"/>
    </xf>
    <xf borderId="75" fillId="0" fontId="41" numFmtId="167" xfId="0" applyAlignment="1" applyBorder="1" applyFont="1" applyNumberFormat="1">
      <alignment horizontal="right" shrinkToFit="0" vertical="bottom" wrapText="0"/>
    </xf>
    <xf borderId="76" fillId="9" fontId="50" numFmtId="0" xfId="0" applyAlignment="1" applyBorder="1" applyFont="1">
      <alignment horizontal="center" shrinkToFit="0" vertical="center" wrapText="1"/>
    </xf>
    <xf borderId="77" fillId="0" fontId="3" numFmtId="0" xfId="0" applyAlignment="1" applyBorder="1" applyFont="1">
      <alignment horizontal="left" shrinkToFit="0" vertical="top" wrapText="1"/>
    </xf>
    <xf borderId="78" fillId="0" fontId="3" numFmtId="0" xfId="0" applyAlignment="1" applyBorder="1" applyFont="1">
      <alignment horizontal="left" shrinkToFit="0" vertical="top" wrapText="1"/>
    </xf>
    <xf borderId="79" fillId="2" fontId="51" numFmtId="0" xfId="0" applyAlignment="1" applyBorder="1" applyFont="1">
      <alignment horizontal="left" shrinkToFit="0" vertical="center" wrapText="0"/>
    </xf>
    <xf borderId="80" fillId="2" fontId="51" numFmtId="0" xfId="0" applyAlignment="1" applyBorder="1" applyFont="1">
      <alignment horizontal="left" shrinkToFit="0" vertical="center" wrapText="0"/>
    </xf>
    <xf borderId="81" fillId="11" fontId="52" numFmtId="0" xfId="0" applyAlignment="1" applyBorder="1" applyFont="1">
      <alignment horizontal="center" shrinkToFit="0" textRotation="255" vertical="top" wrapText="0"/>
    </xf>
    <xf borderId="82" fillId="11" fontId="53" numFmtId="0" xfId="0" applyAlignment="1" applyBorder="1" applyFont="1">
      <alignment horizontal="center" shrinkToFit="0" vertical="center" wrapText="0"/>
    </xf>
    <xf borderId="21" fillId="16" fontId="1" numFmtId="0" xfId="0" applyAlignment="1" applyBorder="1" applyFill="1" applyFont="1">
      <alignment horizontal="left" shrinkToFit="0" vertical="bottom" wrapText="0"/>
    </xf>
    <xf borderId="12" fillId="12" fontId="1" numFmtId="0" xfId="0" applyAlignment="1" applyBorder="1" applyFont="1">
      <alignment horizontal="center" shrinkToFit="0" vertical="center" wrapText="1"/>
    </xf>
    <xf borderId="83" fillId="0" fontId="32" numFmtId="0" xfId="0" applyAlignment="1" applyBorder="1" applyFont="1">
      <alignment horizontal="center" shrinkToFit="0" vertical="center" wrapText="1"/>
    </xf>
    <xf borderId="84" fillId="12" fontId="54" numFmtId="0" xfId="0" applyAlignment="1" applyBorder="1" applyFont="1">
      <alignment horizontal="left" shrinkToFit="0" vertical="center" wrapText="1"/>
    </xf>
    <xf borderId="85" fillId="0" fontId="28" numFmtId="0" xfId="0" applyAlignment="1" applyBorder="1" applyFont="1">
      <alignment horizontal="left" shrinkToFit="0" vertical="center" wrapText="1"/>
    </xf>
    <xf borderId="86" fillId="0" fontId="28" numFmtId="0" xfId="0" applyAlignment="1" applyBorder="1" applyFont="1">
      <alignment horizontal="left" shrinkToFit="0" vertical="center" wrapText="1"/>
    </xf>
    <xf borderId="87" fillId="0" fontId="3" numFmtId="0" xfId="0" applyAlignment="1" applyBorder="1" applyFont="1">
      <alignment horizontal="left" shrinkToFit="0" vertical="top" wrapText="1"/>
    </xf>
    <xf borderId="88" fillId="0" fontId="3" numFmtId="0" xfId="0" applyAlignment="1" applyBorder="1" applyFont="1">
      <alignment horizontal="left" shrinkToFit="0" vertical="top" wrapText="1"/>
    </xf>
    <xf borderId="6" fillId="0" fontId="1" numFmtId="0" xfId="0" applyAlignment="1" applyBorder="1" applyFont="1">
      <alignment horizontal="center" shrinkToFit="0" vertical="center" wrapText="1"/>
    </xf>
    <xf borderId="89" fillId="0" fontId="55" numFmtId="0" xfId="0" applyAlignment="1" applyBorder="1" applyFont="1">
      <alignment horizontal="center" shrinkToFit="0" vertical="center" wrapText="1"/>
    </xf>
    <xf borderId="90" fillId="0" fontId="55" numFmtId="0" xfId="0" applyAlignment="1" applyBorder="1" applyFont="1">
      <alignment horizontal="center" shrinkToFit="0" vertical="center" wrapText="1"/>
    </xf>
    <xf borderId="91" fillId="0" fontId="55" numFmtId="0" xfId="0" applyAlignment="1" applyBorder="1" applyFont="1">
      <alignment horizontal="center" shrinkToFit="0" vertical="center" wrapText="1"/>
    </xf>
    <xf quotePrefix="1" borderId="92" fillId="0" fontId="28" numFmtId="0" xfId="0" applyAlignment="1" applyBorder="1" applyFont="1">
      <alignment horizontal="left" shrinkToFit="0" vertical="top" wrapText="1"/>
    </xf>
    <xf borderId="93" fillId="0" fontId="3" numFmtId="0" xfId="0" applyAlignment="1" applyBorder="1" applyFont="1">
      <alignment horizontal="left" shrinkToFit="0" vertical="top" wrapText="1"/>
    </xf>
    <xf borderId="9" fillId="0" fontId="39" numFmtId="0" xfId="0" applyAlignment="1" applyBorder="1" applyFont="1">
      <alignment horizontal="center" shrinkToFit="0" vertical="bottom" wrapText="0"/>
    </xf>
    <xf borderId="94" fillId="0" fontId="39" numFmtId="0" xfId="0" applyAlignment="1" applyBorder="1" applyFont="1">
      <alignment horizontal="center" shrinkToFit="0" vertical="bottom" wrapText="0"/>
    </xf>
    <xf borderId="95" fillId="0" fontId="1" numFmtId="0" xfId="0" applyAlignment="1" applyBorder="1" applyFont="1">
      <alignment horizontal="center" readingOrder="0" shrinkToFit="0" vertical="bottom" wrapText="0"/>
    </xf>
    <xf borderId="95" fillId="0" fontId="1" numFmtId="0" xfId="0" applyAlignment="1" applyBorder="1" applyFont="1">
      <alignment horizontal="center" shrinkToFit="0" vertical="bottom" wrapText="0"/>
    </xf>
    <xf borderId="41" fillId="0" fontId="1" numFmtId="0" xfId="0" applyAlignment="1" applyBorder="1" applyFont="1">
      <alignment horizontal="center" readingOrder="0" shrinkToFit="0" vertical="bottom" wrapText="0"/>
    </xf>
    <xf borderId="8" fillId="0" fontId="1" numFmtId="0" xfId="0" applyAlignment="1" applyBorder="1" applyFont="1">
      <alignment horizontal="left" shrinkToFit="0" vertical="bottom" wrapText="0"/>
    </xf>
    <xf borderId="40" fillId="0" fontId="1" numFmtId="0" xfId="0" applyAlignment="1" applyBorder="1" applyFont="1">
      <alignment horizontal="left" shrinkToFit="0" vertical="bottom" wrapText="0"/>
    </xf>
    <xf borderId="6" fillId="0" fontId="1" numFmtId="0" xfId="0" applyAlignment="1" applyBorder="1" applyFont="1">
      <alignment horizontal="left" shrinkToFit="0" vertical="bottom" wrapText="0"/>
    </xf>
    <xf borderId="96" fillId="16" fontId="1" numFmtId="0" xfId="0" applyAlignment="1" applyBorder="1" applyFont="1">
      <alignment horizontal="left" shrinkToFit="0" vertical="bottom" wrapText="0"/>
    </xf>
    <xf borderId="40" fillId="16" fontId="1" numFmtId="0" xfId="0" applyAlignment="1" applyBorder="1" applyFont="1">
      <alignment horizontal="left" shrinkToFit="0" vertical="bottom" wrapText="0"/>
    </xf>
    <xf borderId="6" fillId="0" fontId="39" numFmtId="0" xfId="0" applyAlignment="1" applyBorder="1" applyFont="1">
      <alignment horizontal="center" shrinkToFit="0" vertical="bottom" wrapText="0"/>
    </xf>
    <xf borderId="97" fillId="0" fontId="39" numFmtId="0" xfId="0" applyAlignment="1" applyBorder="1" applyFont="1">
      <alignment horizontal="center" shrinkToFit="0" vertical="bottom" wrapText="0"/>
    </xf>
    <xf borderId="6" fillId="0" fontId="1" numFmtId="0" xfId="0" applyAlignment="1" applyBorder="1" applyFont="1">
      <alignment horizontal="center" readingOrder="0" shrinkToFit="0" vertical="bottom" wrapText="0"/>
    </xf>
    <xf borderId="6" fillId="0" fontId="1" numFmtId="0" xfId="0" applyAlignment="1" applyBorder="1" applyFont="1">
      <alignment horizontal="center" shrinkToFit="0" vertical="bottom" wrapText="0"/>
    </xf>
    <xf borderId="98" fillId="0" fontId="1" numFmtId="0" xfId="0" applyAlignment="1" applyBorder="1" applyFont="1">
      <alignment horizontal="center" shrinkToFit="0" vertical="bottom" wrapText="0"/>
    </xf>
    <xf borderId="7" fillId="0" fontId="1" numFmtId="0" xfId="0" applyAlignment="1" applyBorder="1" applyFont="1">
      <alignment horizontal="left" shrinkToFit="0" vertical="bottom" wrapText="0"/>
    </xf>
    <xf borderId="27" fillId="16" fontId="1" numFmtId="0" xfId="0" applyAlignment="1" applyBorder="1" applyFont="1">
      <alignment horizontal="left" shrinkToFit="0" vertical="bottom" wrapText="0"/>
    </xf>
    <xf borderId="98" fillId="0" fontId="1" numFmtId="0" xfId="0" applyAlignment="1" applyBorder="1" applyFont="1">
      <alignment horizontal="center" readingOrder="0" shrinkToFit="0" vertical="bottom" wrapText="0"/>
    </xf>
    <xf borderId="7" fillId="0" fontId="1" numFmtId="0" xfId="0" applyAlignment="1" applyBorder="1" applyFont="1">
      <alignment horizontal="left" shrinkToFit="0" vertical="bottom" wrapText="0"/>
    </xf>
    <xf borderId="1" fillId="0" fontId="39" numFmtId="0" xfId="0" applyAlignment="1" applyBorder="1" applyFont="1">
      <alignment horizontal="center" shrinkToFit="0" vertical="bottom" wrapText="0"/>
    </xf>
    <xf borderId="99" fillId="0" fontId="39" numFmtId="0" xfId="0" applyAlignment="1" applyBorder="1" applyFont="1">
      <alignment horizontal="center" shrinkToFit="0" vertical="bottom" wrapText="0"/>
    </xf>
    <xf borderId="1" fillId="0" fontId="1" numFmtId="0" xfId="0" applyAlignment="1" applyBorder="1" applyFont="1">
      <alignment horizontal="center" shrinkToFit="0" vertical="bottom" wrapText="0"/>
    </xf>
    <xf borderId="100" fillId="0" fontId="1" numFmtId="0" xfId="0" applyAlignment="1" applyBorder="1" applyFont="1">
      <alignment horizontal="center" shrinkToFit="0" vertical="bottom" wrapText="0"/>
    </xf>
    <xf borderId="101" fillId="0" fontId="3" numFmtId="0" xfId="0" applyAlignment="1" applyBorder="1" applyFont="1">
      <alignment horizontal="left" shrinkToFit="0" vertical="top" wrapText="1"/>
    </xf>
    <xf borderId="12" fillId="0" fontId="56" numFmtId="0" xfId="0" applyAlignment="1" applyBorder="1" applyFont="1">
      <alignment horizontal="center" shrinkToFit="0" vertical="bottom" wrapText="0"/>
    </xf>
    <xf borderId="102" fillId="0" fontId="39" numFmtId="0" xfId="0" applyAlignment="1" applyBorder="1" applyFont="1">
      <alignment horizontal="center" shrinkToFit="0" vertical="bottom" wrapText="0"/>
    </xf>
    <xf borderId="103" fillId="0" fontId="39" numFmtId="0" xfId="0" applyAlignment="1" applyBorder="1" applyFont="1">
      <alignment horizontal="center" shrinkToFit="0" vertical="bottom" wrapText="0"/>
    </xf>
    <xf borderId="2" fillId="0" fontId="57" numFmtId="0" xfId="0" applyAlignment="1" applyBorder="1" applyFont="1">
      <alignment horizontal="left" shrinkToFit="0" vertical="bottom" wrapText="0"/>
    </xf>
    <xf borderId="17" fillId="5" fontId="56" numFmtId="0" xfId="0" applyAlignment="1" applyBorder="1" applyFont="1">
      <alignment horizontal="center" shrinkToFit="0" vertical="bottom" wrapText="0"/>
    </xf>
    <xf borderId="76" fillId="6" fontId="39" numFmtId="167" xfId="0" applyAlignment="1" applyBorder="1" applyFont="1" applyNumberFormat="1">
      <alignment horizontal="center" shrinkToFit="0" vertical="bottom" wrapText="0"/>
    </xf>
    <xf borderId="12" fillId="0" fontId="58" numFmtId="0" xfId="0" applyAlignment="1" applyBorder="1" applyFont="1">
      <alignment horizontal="left" shrinkToFit="0" vertical="center" wrapText="1"/>
    </xf>
    <xf borderId="72" fillId="6" fontId="59" numFmtId="10" xfId="0" applyAlignment="1" applyBorder="1" applyFont="1" applyNumberFormat="1">
      <alignment horizontal="center" shrinkToFit="0" vertical="center" wrapText="1"/>
    </xf>
    <xf borderId="0" fillId="0" fontId="14" numFmtId="0" xfId="0" applyAlignment="1" applyFont="1">
      <alignment horizontal="left" shrinkToFit="0" vertical="top" wrapText="1"/>
    </xf>
    <xf borderId="12" fillId="9" fontId="50" numFmtId="0" xfId="0" applyAlignment="1" applyBorder="1" applyFont="1">
      <alignment horizontal="center" shrinkToFit="0" vertical="center" wrapText="1"/>
    </xf>
    <xf borderId="102" fillId="0" fontId="55" numFmtId="0" xfId="0" applyAlignment="1" applyBorder="1" applyFont="1">
      <alignment horizontal="center" shrinkToFit="0" vertical="center" wrapText="1"/>
    </xf>
    <xf borderId="104" fillId="0" fontId="55" numFmtId="0" xfId="0" applyAlignment="1" applyBorder="1" applyFont="1">
      <alignment horizontal="center" shrinkToFit="0" vertical="center" wrapText="1"/>
    </xf>
    <xf borderId="105" fillId="0" fontId="55" numFmtId="0" xfId="0" applyAlignment="1" applyBorder="1" applyFont="1">
      <alignment horizontal="center" shrinkToFit="0" vertical="center" wrapText="1"/>
    </xf>
    <xf borderId="81" fillId="11" fontId="52" numFmtId="0" xfId="0" applyAlignment="1" applyBorder="1" applyFont="1">
      <alignment horizontal="center" shrinkToFit="0" textRotation="255" vertical="top" wrapText="1"/>
    </xf>
    <xf borderId="41" fillId="0" fontId="1" numFmtId="0" xfId="0" applyAlignment="1" applyBorder="1" applyFont="1">
      <alignment horizontal="center" shrinkToFit="0" vertical="bottom" wrapText="0"/>
    </xf>
    <xf borderId="7" fillId="0" fontId="46" numFmtId="0" xfId="0" applyAlignment="1" applyBorder="1" applyFont="1">
      <alignment horizontal="left" shrinkToFit="0" vertical="bottom" wrapText="0"/>
    </xf>
    <xf borderId="7" fillId="0" fontId="60" numFmtId="0" xfId="0" applyAlignment="1" applyBorder="1" applyFont="1">
      <alignment horizontal="left" shrinkToFit="0" vertical="bottom" wrapText="0"/>
    </xf>
    <xf borderId="12" fillId="5" fontId="1" numFmtId="0" xfId="0" applyAlignment="1" applyBorder="1" applyFont="1">
      <alignment horizontal="center" shrinkToFit="0" vertical="center" wrapText="1"/>
    </xf>
    <xf borderId="85" fillId="0" fontId="28" numFmtId="0" xfId="0" applyAlignment="1" applyBorder="1" applyFont="1">
      <alignment horizontal="left" shrinkToFit="0" vertical="center" wrapText="1"/>
    </xf>
    <xf borderId="85" fillId="0" fontId="3" numFmtId="0" xfId="0" applyAlignment="1" applyBorder="1" applyFont="1">
      <alignment horizontal="left" shrinkToFit="0" vertical="top" wrapText="1"/>
    </xf>
    <xf borderId="7" fillId="0" fontId="57" numFmtId="0" xfId="0" applyAlignment="1" applyBorder="1" applyFont="1">
      <alignment horizontal="left" shrinkToFit="0" vertical="bottom" wrapText="0"/>
    </xf>
    <xf borderId="2" fillId="0" fontId="1" numFmtId="0" xfId="0" applyAlignment="1" applyBorder="1" applyFont="1">
      <alignment horizontal="left" shrinkToFit="0" vertical="bottom" wrapText="0"/>
    </xf>
    <xf borderId="0" fillId="0" fontId="58" numFmtId="0" xfId="0" applyAlignment="1" applyFont="1">
      <alignment horizontal="left" shrinkToFit="0" vertical="center" wrapText="1"/>
    </xf>
    <xf borderId="0" fillId="0" fontId="28" numFmtId="0" xfId="0" applyAlignment="1" applyFont="1">
      <alignment horizontal="center" shrinkToFit="0" vertical="center" wrapText="1"/>
    </xf>
    <xf borderId="12" fillId="5" fontId="61" numFmtId="0" xfId="0" applyAlignment="1" applyBorder="1" applyFont="1">
      <alignment horizontal="right" shrinkToFit="0" vertical="center" wrapText="1"/>
    </xf>
    <xf borderId="13" fillId="0" fontId="1" numFmtId="0" xfId="0" applyAlignment="1" applyBorder="1" applyFont="1">
      <alignment horizontal="left" shrinkToFit="0" vertical="top" wrapText="1"/>
    </xf>
    <xf borderId="16" fillId="0" fontId="36" numFmtId="0" xfId="0" applyAlignment="1" applyBorder="1" applyFont="1">
      <alignment horizontal="left" shrinkToFit="0" vertical="top" wrapText="1"/>
    </xf>
    <xf borderId="12" fillId="0" fontId="5" numFmtId="0" xfId="0" applyAlignment="1" applyBorder="1" applyFont="1">
      <alignment horizontal="left" shrinkToFit="0" vertical="center" wrapText="1"/>
    </xf>
    <xf borderId="0" fillId="0" fontId="62" numFmtId="0" xfId="0" applyAlignment="1" applyFont="1">
      <alignment horizontal="left" shrinkToFit="0" vertical="center" wrapText="1"/>
    </xf>
    <xf borderId="0" fillId="0" fontId="62" numFmtId="0" xfId="0" applyAlignment="1" applyFont="1">
      <alignment horizontal="center" shrinkToFit="0" vertical="center" wrapText="1"/>
    </xf>
    <xf borderId="0" fillId="0" fontId="15" numFmtId="0" xfId="0" applyAlignment="1" applyFont="1">
      <alignment horizontal="left" shrinkToFit="0" vertical="top" wrapText="1"/>
    </xf>
    <xf borderId="12" fillId="0" fontId="62" numFmtId="0" xfId="0" applyAlignment="1" applyBorder="1" applyFont="1">
      <alignment horizontal="center" shrinkToFit="0" vertical="center" wrapText="1"/>
    </xf>
    <xf borderId="103" fillId="0" fontId="62" numFmtId="0" xfId="0" applyAlignment="1" applyBorder="1" applyFont="1">
      <alignment horizontal="center" shrinkToFit="0" vertical="center" wrapText="1"/>
    </xf>
    <xf borderId="103" fillId="14" fontId="63" numFmtId="0" xfId="0" applyAlignment="1" applyBorder="1" applyFont="1">
      <alignment horizontal="center" shrinkToFit="0" vertical="center" wrapText="0"/>
    </xf>
    <xf borderId="103" fillId="0" fontId="64" numFmtId="0" xfId="0" applyAlignment="1" applyBorder="1" applyFont="1">
      <alignment horizontal="left" shrinkToFit="0" vertical="top" wrapText="1"/>
    </xf>
    <xf borderId="103" fillId="0" fontId="64" numFmtId="0" xfId="0" applyAlignment="1" applyBorder="1" applyFont="1">
      <alignment horizontal="left" shrinkToFit="0" vertical="top" wrapText="1"/>
    </xf>
    <xf borderId="103" fillId="15" fontId="65" numFmtId="0" xfId="0" applyAlignment="1" applyBorder="1" applyFont="1">
      <alignment horizontal="center" shrinkToFit="0" vertical="center" wrapText="0"/>
    </xf>
    <xf borderId="103" fillId="12" fontId="63" numFmtId="0" xfId="0" applyAlignment="1" applyBorder="1" applyFont="1">
      <alignment horizontal="center" shrinkToFit="0" vertical="center" wrapText="0"/>
    </xf>
    <xf borderId="0" fillId="0" fontId="66" numFmtId="0" xfId="0" applyAlignment="1" applyFont="1">
      <alignment horizontal="left" shrinkToFit="0" vertical="top" wrapText="1"/>
    </xf>
  </cellXfs>
  <cellStyles count="1">
    <cellStyle xfId="0" name="Normal" builtinId="0"/>
  </cellStyles>
  <dxfs count="13">
    <dxf>
      <font>
        <b/>
        <color rgb="FF000000"/>
      </font>
      <fill>
        <patternFill patternType="solid">
          <fgColor rgb="FFFF0000"/>
          <bgColor rgb="FFFF0000"/>
        </patternFill>
      </fill>
      <border/>
    </dxf>
    <dxf>
      <font>
        <b/>
        <color rgb="FF000000"/>
      </font>
      <fill>
        <patternFill patternType="solid">
          <fgColor rgb="FFFF6600"/>
          <bgColor rgb="FFFF6600"/>
        </patternFill>
      </fill>
      <border/>
    </dxf>
    <dxf>
      <font>
        <b/>
      </font>
      <fill>
        <patternFill patternType="solid">
          <fgColor rgb="FF008000"/>
          <bgColor rgb="FF008000"/>
        </patternFill>
      </fill>
      <border/>
    </dxf>
    <dxf>
      <font/>
      <fill>
        <patternFill patternType="solid">
          <fgColor rgb="FF008000"/>
          <bgColor rgb="FF008000"/>
        </patternFill>
      </fill>
      <border/>
    </dxf>
    <dxf>
      <font/>
      <fill>
        <patternFill patternType="solid">
          <fgColor rgb="FFFFFFFF"/>
          <bgColor rgb="FFFFFFFF"/>
        </patternFill>
      </fill>
      <border/>
    </dxf>
    <dxf>
      <font>
        <b/>
        <color rgb="FF000000"/>
      </font>
      <fill>
        <patternFill patternType="solid">
          <fgColor rgb="FF008000"/>
          <bgColor rgb="FF008000"/>
        </patternFill>
      </fill>
      <border/>
    </dxf>
    <dxf>
      <font/>
      <fill>
        <patternFill patternType="solid">
          <fgColor rgb="FFFF9900"/>
          <bgColor rgb="FFFF9900"/>
        </patternFill>
      </fill>
      <border/>
    </dxf>
    <dxf>
      <font/>
      <fill>
        <patternFill patternType="solid">
          <fgColor rgb="FFFF0000"/>
          <bgColor rgb="FFFF0000"/>
        </patternFill>
      </fill>
      <border/>
    </dxf>
    <dxf>
      <font>
        <color rgb="FFFF0000"/>
      </font>
      <fill>
        <patternFill patternType="none"/>
      </fill>
      <border/>
    </dxf>
    <dxf>
      <font>
        <b/>
      </font>
      <fill>
        <patternFill patternType="solid">
          <fgColor rgb="FFFF0000"/>
          <bgColor rgb="FFFF0000"/>
        </patternFill>
      </fill>
      <border/>
    </dxf>
    <dxf>
      <font/>
      <fill>
        <patternFill patternType="solid">
          <fgColor rgb="FFCCFFCC"/>
          <bgColor rgb="FFCCFFCC"/>
        </patternFill>
      </fill>
      <border/>
    </dxf>
    <dxf>
      <font/>
      <fill>
        <patternFill patternType="solid">
          <fgColor rgb="FFFF99CC"/>
          <bgColor rgb="FFFF99CC"/>
        </patternFill>
      </fill>
      <border/>
    </dxf>
    <dxf>
      <font/>
      <fill>
        <patternFill patternType="solid">
          <fgColor rgb="FFCCFFFF"/>
          <bgColor rgb="FFCCFFFF"/>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381000</xdr:colOff>
      <xdr:row>20</xdr:row>
      <xdr:rowOff>123825</xdr:rowOff>
    </xdr:from>
    <xdr:ext cx="1209675" cy="4714875"/>
    <xdr:sp>
      <xdr:nvSpPr>
        <xdr:cNvPr id="3" name="Shape 3"/>
        <xdr:cNvSpPr/>
      </xdr:nvSpPr>
      <xdr:spPr>
        <a:xfrm rot="-5400000">
          <a:off x="2988563" y="3175163"/>
          <a:ext cx="4714875" cy="1209675"/>
        </a:xfrm>
        <a:custGeom>
          <a:rect b="b" l="l" r="r" t="t"/>
          <a:pathLst>
            <a:path extrusionOk="0" h="21600" w="21600">
              <a:moveTo>
                <a:pt x="18325" y="0"/>
              </a:moveTo>
              <a:lnTo>
                <a:pt x="18325" y="4603"/>
              </a:lnTo>
              <a:lnTo>
                <a:pt x="3375" y="4603"/>
              </a:lnTo>
              <a:lnTo>
                <a:pt x="3375" y="16997"/>
              </a:lnTo>
              <a:lnTo>
                <a:pt x="18325" y="16997"/>
              </a:lnTo>
              <a:lnTo>
                <a:pt x="18325" y="21600"/>
              </a:lnTo>
              <a:lnTo>
                <a:pt x="21600" y="10800"/>
              </a:lnTo>
              <a:close/>
            </a:path>
            <a:path extrusionOk="0" h="21600" w="21600">
              <a:moveTo>
                <a:pt x="1350" y="4603"/>
              </a:moveTo>
              <a:lnTo>
                <a:pt x="1350" y="16997"/>
              </a:lnTo>
              <a:lnTo>
                <a:pt x="2700" y="16997"/>
              </a:lnTo>
              <a:lnTo>
                <a:pt x="2700" y="4603"/>
              </a:lnTo>
              <a:close/>
            </a:path>
            <a:path extrusionOk="0" h="21600" w="21600">
              <a:moveTo>
                <a:pt x="0" y="4603"/>
              </a:moveTo>
              <a:lnTo>
                <a:pt x="0" y="16997"/>
              </a:lnTo>
              <a:lnTo>
                <a:pt x="675" y="16997"/>
              </a:lnTo>
              <a:lnTo>
                <a:pt x="675" y="4603"/>
              </a:lnTo>
              <a:close/>
            </a:path>
          </a:pathLst>
        </a:custGeom>
        <a:gradFill>
          <a:gsLst>
            <a:gs pos="0">
              <a:srgbClr val="FF0000">
                <a:alpha val="79607"/>
              </a:srgbClr>
            </a:gs>
            <a:gs pos="100000">
              <a:srgbClr val="006600"/>
            </a:gs>
          </a:gsLst>
          <a:lin ang="0" scaled="0"/>
        </a:gradFill>
        <a:ln cap="flat" cmpd="sng" w="9525">
          <a:solidFill>
            <a:srgbClr val="000000"/>
          </a:solidFill>
          <a:prstDash val="solid"/>
          <a:miter lim="800000"/>
          <a:headEnd len="sm" w="sm" type="none"/>
          <a:tailEnd len="sm" w="sm" type="none"/>
        </a:ln>
        <a:effectLst>
          <a:outerShdw blurRad="76200" kx="-1200000" rotWithShape="0" algn="bl" sy="23000">
            <a:srgbClr val="000000">
              <a:alpha val="20000"/>
            </a:srgbClr>
          </a:outerShdw>
        </a:effectLst>
      </xdr:spPr>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4</xdr:row>
      <xdr:rowOff>9525</xdr:rowOff>
    </xdr:from>
    <xdr:ext cx="7886700" cy="285750"/>
    <xdr:sp>
      <xdr:nvSpPr>
        <xdr:cNvPr id="4" name="Shape 4"/>
        <xdr:cNvSpPr txBox="1"/>
      </xdr:nvSpPr>
      <xdr:spPr>
        <a:xfrm>
          <a:off x="1402650" y="3641888"/>
          <a:ext cx="7886700" cy="276225"/>
        </a:xfrm>
        <a:prstGeom prst="rect">
          <a:avLst/>
        </a:prstGeom>
        <a:solidFill>
          <a:srgbClr val="FFFFFF"/>
        </a:solidFill>
        <a:ln cap="flat" cmpd="sng" w="9525">
          <a:solidFill>
            <a:srgbClr val="000000"/>
          </a:solidFill>
          <a:prstDash val="solid"/>
          <a:miter lim="800000"/>
          <a:headEnd len="sm" w="sm" type="none"/>
          <a:tailEnd len="sm" w="sm" type="none"/>
        </a:ln>
      </xdr:spPr>
      <xdr:txBody>
        <a:bodyPr anchorCtr="0" anchor="ctr" bIns="0" lIns="45700" spcFirstLastPara="1" rIns="45700" wrap="square" tIns="36575">
          <a:noAutofit/>
        </a:bodyPr>
        <a:lstStyle/>
        <a:p>
          <a:pPr indent="0" lvl="0" marL="0" rtl="1" algn="ctr">
            <a:spcBef>
              <a:spcPts val="0"/>
            </a:spcBef>
            <a:spcAft>
              <a:spcPts val="0"/>
            </a:spcAft>
            <a:buNone/>
          </a:pPr>
          <a:r>
            <a:rPr b="0" i="0" lang="en-US" sz="2000" strike="noStrike">
              <a:solidFill>
                <a:srgbClr val="FF0000"/>
              </a:solidFill>
              <a:latin typeface="Calibri"/>
              <a:ea typeface="Calibri"/>
              <a:cs typeface="Calibri"/>
              <a:sym typeface="Calibri"/>
            </a:rPr>
            <a:t>( TRL, </a:t>
          </a:r>
          <a:r>
            <a:rPr b="0" i="1" lang="en-US" sz="2000" strike="noStrike">
              <a:solidFill>
                <a:srgbClr val="FF0000"/>
              </a:solidFill>
              <a:latin typeface="Calibri"/>
              <a:ea typeface="Calibri"/>
              <a:cs typeface="Calibri"/>
              <a:sym typeface="Calibri"/>
            </a:rPr>
            <a:t>technology readiness level</a:t>
          </a:r>
          <a:r>
            <a:rPr b="0" i="0" lang="en-US" sz="2000" strike="noStrike">
              <a:solidFill>
                <a:srgbClr val="FF0000"/>
              </a:solidFill>
              <a:latin typeface="Calibri"/>
              <a:ea typeface="Calibri"/>
              <a:cs typeface="Calibri"/>
              <a:sym typeface="Calibri"/>
            </a:rPr>
            <a:t> )</a:t>
          </a:r>
          <a:endParaRPr b="0" i="0" sz="2000" strike="noStrike">
            <a:solidFill>
              <a:srgbClr val="FF0000"/>
            </a:solidFill>
            <a:latin typeface="Calibri"/>
            <a:ea typeface="Calibri"/>
            <a:cs typeface="Calibri"/>
            <a:sym typeface="Calibri"/>
          </a:endParaRPr>
        </a:p>
      </xdr:txBody>
    </xdr:sp>
    <xdr:clientData fLocksWithSheet="0"/>
  </xdr:oneCellAnchor>
  <xdr:oneCellAnchor>
    <xdr:from>
      <xdr:col>2</xdr:col>
      <xdr:colOff>0</xdr:colOff>
      <xdr:row>2</xdr:row>
      <xdr:rowOff>0</xdr:rowOff>
    </xdr:from>
    <xdr:ext cx="7886700" cy="314325"/>
    <xdr:sp>
      <xdr:nvSpPr>
        <xdr:cNvPr id="5" name="Shape 5"/>
        <xdr:cNvSpPr txBox="1"/>
      </xdr:nvSpPr>
      <xdr:spPr>
        <a:xfrm>
          <a:off x="1402650" y="3622838"/>
          <a:ext cx="7886700" cy="314325"/>
        </a:xfrm>
        <a:prstGeom prst="rect">
          <a:avLst/>
        </a:prstGeom>
        <a:solidFill>
          <a:srgbClr val="FF0000"/>
        </a:solidFill>
        <a:ln cap="flat" cmpd="sng" w="9525">
          <a:solidFill>
            <a:srgbClr val="000000"/>
          </a:solidFill>
          <a:prstDash val="solid"/>
          <a:miter lim="800000"/>
          <a:headEnd len="sm" w="sm" type="none"/>
          <a:tailEnd len="sm" w="sm" type="none"/>
        </a:ln>
      </xdr:spPr>
      <xdr:txBody>
        <a:bodyPr anchorCtr="0" anchor="ctr" bIns="36575" lIns="45700" spcFirstLastPara="1" rIns="45700" wrap="square" tIns="36575">
          <a:noAutofit/>
        </a:bodyPr>
        <a:lstStyle/>
        <a:p>
          <a:pPr indent="0" lvl="0" marL="0" rtl="1" algn="ctr">
            <a:spcBef>
              <a:spcPts val="0"/>
            </a:spcBef>
            <a:spcAft>
              <a:spcPts val="0"/>
            </a:spcAft>
            <a:buNone/>
          </a:pPr>
          <a:r>
            <a:rPr b="0" i="0" lang="en-US" sz="2000" strike="noStrike">
              <a:solidFill>
                <a:srgbClr val="FFFFFF"/>
              </a:solidFill>
              <a:latin typeface="Calibri"/>
              <a:ea typeface="Calibri"/>
              <a:cs typeface="Calibri"/>
              <a:sym typeface="Calibri"/>
            </a:rPr>
            <a:t>PENGUKURAN TINGKAT KESIAPAN TEKNOLOGI</a:t>
          </a:r>
          <a:endParaRPr b="0" i="0" sz="2000" strike="noStrike">
            <a:solidFill>
              <a:srgbClr val="FFFFFF"/>
            </a:solidFill>
            <a:latin typeface="Calibri"/>
            <a:ea typeface="Calibri"/>
            <a:cs typeface="Calibri"/>
            <a:sym typeface="Calibri"/>
          </a:endParaRPr>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file:///C:\01.2013\05.TRL\05.Pelatihan%20DislitbangAD%20(4-5%20September%202013)\TRL-Meter%20BPPT-Ristek%2026-11-2006.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ummary"/>
      <sheetName val="TRL Calculator"/>
      <sheetName val="Display TRL-Meter"/>
      <sheetName val="Level TRL"/>
      <sheetName val="Level TRL BPPT"/>
      <sheetName val="TRL-BPPT"/>
      <sheetName val="TRL-BPPT fgd"/>
      <sheetName val="TRL-Meter BPPT-Ristek 26-11-200"/>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fitToPage="1"/>
  </sheetPr>
  <sheetViews>
    <sheetView workbookViewId="0"/>
  </sheetViews>
  <sheetFormatPr customHeight="1" defaultColWidth="12.63" defaultRowHeight="15.0"/>
  <cols>
    <col customWidth="1" hidden="1" min="1" max="1" width="11.0"/>
    <col customWidth="1" hidden="1" min="2" max="2" width="4.63"/>
    <col customWidth="1" hidden="1" min="3" max="3" width="7.63"/>
    <col customWidth="1" hidden="1" min="4" max="4" width="5.63"/>
    <col customWidth="1" hidden="1" min="5" max="5" width="4.63"/>
    <col customWidth="1" min="6" max="6" width="3.63"/>
    <col customWidth="1" min="7" max="7" width="4.38"/>
    <col customWidth="1" min="8" max="8" width="30.38"/>
    <col customWidth="1" min="9" max="9" width="6.0"/>
    <col customWidth="1" min="10" max="10" width="4.13"/>
    <col customWidth="1" min="11" max="11" width="2.88"/>
    <col customWidth="1" min="12" max="12" width="6.63"/>
    <col customWidth="1" min="13" max="13" width="2.5"/>
    <col customWidth="1" min="14" max="14" width="1.5"/>
    <col customWidth="1" min="15" max="15" width="4.88"/>
    <col customWidth="1" min="16" max="16" width="4.38"/>
    <col customWidth="1" min="17" max="17" width="10.5"/>
    <col customWidth="1" min="18" max="18" width="2.38"/>
    <col customWidth="1" min="19" max="19" width="6.63"/>
    <col customWidth="1" min="20" max="20" width="13.0"/>
    <col customWidth="1" min="21" max="21" width="3.5"/>
    <col customWidth="1" min="22" max="22" width="4.13"/>
    <col customWidth="1" min="23" max="23" width="11.63"/>
    <col customWidth="1" min="24" max="26" width="9.0"/>
  </cols>
  <sheetData>
    <row r="1" ht="12.0" customHeight="1">
      <c r="O1" s="1"/>
    </row>
    <row r="2" ht="12.0" customHeight="1">
      <c r="G2" s="2"/>
      <c r="H2" s="3"/>
      <c r="I2" s="3"/>
      <c r="J2" s="3"/>
      <c r="K2" s="3"/>
      <c r="L2" s="3"/>
      <c r="M2" s="3"/>
      <c r="N2" s="3"/>
      <c r="O2" s="4"/>
      <c r="P2" s="3"/>
      <c r="Q2" s="3"/>
      <c r="R2" s="3"/>
      <c r="S2" s="3"/>
      <c r="T2" s="3"/>
      <c r="U2" s="3"/>
      <c r="V2" s="3"/>
      <c r="W2" s="5"/>
    </row>
    <row r="3" ht="12.0" customHeight="1">
      <c r="G3" s="6"/>
      <c r="H3" s="7" t="s">
        <v>0</v>
      </c>
      <c r="W3" s="8"/>
    </row>
    <row r="4" ht="12.0" customHeight="1">
      <c r="G4" s="6"/>
      <c r="H4" s="7" t="s">
        <v>1</v>
      </c>
      <c r="W4" s="8"/>
    </row>
    <row r="5" ht="12.0" customHeight="1">
      <c r="A5" s="9"/>
      <c r="B5" s="9"/>
      <c r="C5" s="9"/>
      <c r="D5" s="9"/>
      <c r="E5" s="9"/>
      <c r="F5" s="9"/>
      <c r="G5" s="6"/>
      <c r="H5" s="10"/>
      <c r="I5" s="10"/>
      <c r="J5" s="10"/>
      <c r="K5" s="10"/>
      <c r="L5" s="10"/>
      <c r="M5" s="10"/>
      <c r="N5" s="10"/>
      <c r="O5" s="10"/>
      <c r="P5" s="10"/>
      <c r="Q5" s="10"/>
      <c r="R5" s="10"/>
      <c r="S5" s="10"/>
      <c r="T5" s="10"/>
      <c r="U5" s="10"/>
      <c r="V5" s="10"/>
      <c r="W5" s="11"/>
      <c r="X5" s="9"/>
      <c r="Y5" s="9"/>
      <c r="Z5" s="9"/>
    </row>
    <row r="6" ht="12.0" customHeight="1">
      <c r="G6" s="6"/>
      <c r="H6" s="10"/>
      <c r="I6" s="10"/>
      <c r="J6" s="10"/>
      <c r="K6" s="10"/>
      <c r="L6" s="10"/>
      <c r="M6" s="10"/>
      <c r="N6" s="10"/>
      <c r="O6" s="12"/>
      <c r="P6" s="10"/>
      <c r="Q6" s="10"/>
      <c r="R6" s="10"/>
      <c r="S6" s="13" t="s">
        <v>2</v>
      </c>
      <c r="T6" s="14">
        <f>M14</f>
        <v>42578</v>
      </c>
      <c r="U6" s="15"/>
      <c r="V6" s="16">
        <v>1.0</v>
      </c>
      <c r="W6" s="17"/>
    </row>
    <row r="7" ht="30.75" customHeight="1">
      <c r="G7" s="6"/>
      <c r="H7" s="18" t="s">
        <v>3</v>
      </c>
      <c r="I7" s="15"/>
      <c r="J7" s="15"/>
      <c r="K7" s="17"/>
      <c r="L7" s="19" t="s">
        <v>4</v>
      </c>
      <c r="M7" s="15"/>
      <c r="N7" s="15"/>
      <c r="O7" s="15"/>
      <c r="P7" s="15"/>
      <c r="Q7" s="15"/>
      <c r="R7" s="15"/>
      <c r="S7" s="15"/>
      <c r="T7" s="15"/>
      <c r="U7" s="15"/>
      <c r="V7" s="15"/>
      <c r="W7" s="17"/>
    </row>
    <row r="8" ht="12.0" customHeight="1">
      <c r="G8" s="6"/>
      <c r="H8" s="13" t="s">
        <v>5</v>
      </c>
      <c r="I8" s="15"/>
      <c r="J8" s="15"/>
      <c r="K8" s="17"/>
      <c r="L8" s="19" t="s">
        <v>6</v>
      </c>
      <c r="M8" s="15"/>
      <c r="N8" s="15"/>
      <c r="O8" s="15"/>
      <c r="P8" s="15"/>
      <c r="Q8" s="15"/>
      <c r="R8" s="15"/>
      <c r="S8" s="15"/>
      <c r="T8" s="15"/>
      <c r="U8" s="15"/>
      <c r="V8" s="15"/>
      <c r="W8" s="17"/>
    </row>
    <row r="9" ht="12.0" customHeight="1">
      <c r="G9" s="6"/>
      <c r="H9" s="13" t="s">
        <v>7</v>
      </c>
      <c r="I9" s="15"/>
      <c r="J9" s="15"/>
      <c r="K9" s="17"/>
      <c r="L9" s="19" t="s">
        <v>8</v>
      </c>
      <c r="M9" s="15"/>
      <c r="N9" s="15"/>
      <c r="O9" s="15"/>
      <c r="P9" s="15"/>
      <c r="Q9" s="15"/>
      <c r="R9" s="15"/>
      <c r="S9" s="15"/>
      <c r="T9" s="15"/>
      <c r="U9" s="15"/>
      <c r="V9" s="15"/>
      <c r="W9" s="17"/>
    </row>
    <row r="10" ht="12.0" customHeight="1">
      <c r="G10" s="6"/>
      <c r="H10" s="13" t="s">
        <v>9</v>
      </c>
      <c r="I10" s="15"/>
      <c r="J10" s="15"/>
      <c r="K10" s="17"/>
      <c r="L10" s="19" t="s">
        <v>6</v>
      </c>
      <c r="M10" s="15"/>
      <c r="N10" s="15"/>
      <c r="O10" s="15"/>
      <c r="P10" s="15"/>
      <c r="Q10" s="15"/>
      <c r="R10" s="15"/>
      <c r="S10" s="15"/>
      <c r="T10" s="15"/>
      <c r="U10" s="15"/>
      <c r="V10" s="15"/>
      <c r="W10" s="17"/>
    </row>
    <row r="11" ht="12.0" customHeight="1">
      <c r="G11" s="6"/>
      <c r="H11" s="13" t="s">
        <v>10</v>
      </c>
      <c r="I11" s="15"/>
      <c r="J11" s="15"/>
      <c r="K11" s="17"/>
      <c r="L11" s="20" t="s">
        <v>6</v>
      </c>
      <c r="M11" s="21"/>
      <c r="N11" s="21"/>
      <c r="O11" s="21"/>
      <c r="P11" s="21"/>
      <c r="Q11" s="21"/>
      <c r="R11" s="21"/>
      <c r="S11" s="21"/>
      <c r="T11" s="21"/>
      <c r="U11" s="21"/>
      <c r="V11" s="21"/>
      <c r="W11" s="22"/>
    </row>
    <row r="12" ht="12.0" customHeight="1">
      <c r="G12" s="6"/>
      <c r="H12" s="23"/>
      <c r="I12" s="23"/>
      <c r="J12" s="23"/>
      <c r="K12" s="23"/>
      <c r="L12" s="24" t="s">
        <v>11</v>
      </c>
      <c r="M12" s="25"/>
      <c r="N12" s="25"/>
      <c r="O12" s="25"/>
      <c r="P12" s="25"/>
      <c r="Q12" s="25"/>
      <c r="R12" s="25"/>
      <c r="S12" s="25"/>
      <c r="T12" s="25"/>
      <c r="U12" s="25"/>
      <c r="V12" s="25"/>
      <c r="W12" s="26"/>
    </row>
    <row r="13" ht="12.0" customHeight="1">
      <c r="G13" s="6"/>
      <c r="H13" s="23"/>
      <c r="I13" s="23"/>
      <c r="J13" s="23"/>
      <c r="K13" s="23"/>
      <c r="L13" s="27"/>
      <c r="M13" s="27"/>
      <c r="N13" s="27"/>
      <c r="O13" s="27"/>
      <c r="P13" s="27"/>
      <c r="Q13" s="27"/>
      <c r="R13" s="27"/>
      <c r="S13" s="27"/>
      <c r="T13" s="27"/>
      <c r="U13" s="27"/>
      <c r="V13" s="27"/>
      <c r="W13" s="28"/>
    </row>
    <row r="14" ht="18.0" customHeight="1">
      <c r="G14" s="6"/>
      <c r="H14" s="29" t="s">
        <v>12</v>
      </c>
      <c r="L14" s="30" t="s">
        <v>13</v>
      </c>
      <c r="M14" s="31">
        <v>42578.0</v>
      </c>
      <c r="Q14" s="30"/>
      <c r="R14" s="30"/>
      <c r="S14" s="30"/>
      <c r="T14" s="30"/>
      <c r="U14" s="30"/>
      <c r="V14" s="30"/>
      <c r="W14" s="11"/>
    </row>
    <row r="15" ht="12.0" customHeight="1">
      <c r="G15" s="6"/>
      <c r="H15" s="27"/>
      <c r="I15" s="10"/>
      <c r="J15" s="10"/>
      <c r="K15" s="10"/>
      <c r="L15" s="10"/>
      <c r="M15" s="10"/>
      <c r="N15" s="10"/>
      <c r="O15" s="10"/>
      <c r="P15" s="10"/>
      <c r="Q15" s="10"/>
      <c r="R15" s="10"/>
      <c r="S15" s="10"/>
      <c r="T15" s="10"/>
      <c r="U15" s="10"/>
      <c r="V15" s="10"/>
      <c r="W15" s="11"/>
    </row>
    <row r="16" ht="12.0" customHeight="1">
      <c r="G16" s="6"/>
      <c r="H16" s="32" t="s">
        <v>14</v>
      </c>
      <c r="I16" s="33"/>
      <c r="J16" s="33"/>
      <c r="K16" s="33"/>
      <c r="L16" s="34">
        <f>Q33</f>
        <v>0</v>
      </c>
      <c r="M16" s="35"/>
      <c r="N16" s="36" t="s">
        <v>15</v>
      </c>
      <c r="O16" s="33"/>
      <c r="P16" s="33"/>
      <c r="Q16" s="33"/>
      <c r="R16" s="37" t="s">
        <v>16</v>
      </c>
      <c r="S16" s="33"/>
      <c r="T16" s="33"/>
      <c r="U16" s="38">
        <f>'Tekno-Meter'!$Q$7</f>
        <v>0.8</v>
      </c>
      <c r="V16" s="39"/>
      <c r="W16" s="40"/>
    </row>
    <row r="17" ht="12.0" customHeight="1">
      <c r="A17" s="9"/>
      <c r="B17" s="9"/>
      <c r="C17" s="9"/>
      <c r="D17" s="9"/>
      <c r="E17" s="9"/>
      <c r="F17" s="9"/>
      <c r="G17" s="6"/>
      <c r="H17" s="41"/>
      <c r="I17" s="41"/>
      <c r="J17" s="41"/>
      <c r="K17" s="41"/>
      <c r="L17" s="41"/>
      <c r="M17" s="41"/>
      <c r="N17" s="41"/>
      <c r="O17" s="41"/>
      <c r="P17" s="41"/>
      <c r="Q17" s="41"/>
      <c r="R17" s="10"/>
      <c r="S17" s="10"/>
      <c r="T17" s="10"/>
      <c r="U17" s="10"/>
      <c r="V17" s="10"/>
      <c r="W17" s="11"/>
      <c r="X17" s="9"/>
      <c r="Y17" s="9"/>
      <c r="Z17" s="9"/>
    </row>
    <row r="18" ht="12.0" customHeight="1">
      <c r="G18" s="6"/>
      <c r="H18" s="42" t="s">
        <v>17</v>
      </c>
      <c r="I18" s="9"/>
      <c r="J18" s="43"/>
      <c r="K18" s="44"/>
      <c r="L18" s="45"/>
      <c r="M18" s="45"/>
      <c r="N18" s="45"/>
      <c r="O18" s="45"/>
      <c r="P18" s="45"/>
      <c r="Q18" s="45"/>
      <c r="R18" s="45"/>
      <c r="S18" s="45"/>
      <c r="T18" s="45"/>
      <c r="U18" s="44"/>
      <c r="V18" s="46"/>
      <c r="W18" s="47"/>
    </row>
    <row r="19" ht="21.0" customHeight="1">
      <c r="G19" s="6"/>
      <c r="H19" s="9"/>
      <c r="I19" s="9"/>
      <c r="J19" s="48"/>
      <c r="K19" s="49"/>
      <c r="L19" s="50"/>
      <c r="M19" s="50"/>
      <c r="N19" s="50"/>
      <c r="O19" s="50"/>
      <c r="P19" s="50"/>
      <c r="Q19" s="50"/>
      <c r="R19" s="50"/>
      <c r="S19" s="50"/>
      <c r="T19" s="50"/>
      <c r="U19" s="49"/>
      <c r="V19" s="51"/>
      <c r="W19" s="47"/>
    </row>
    <row r="20" ht="92.25" customHeight="1">
      <c r="G20" s="6"/>
      <c r="H20" s="52" t="s">
        <v>17</v>
      </c>
      <c r="I20" s="9"/>
      <c r="J20" s="48"/>
      <c r="K20" s="49"/>
      <c r="L20" s="53" t="s">
        <v>18</v>
      </c>
      <c r="M20" s="54"/>
      <c r="N20" s="54"/>
      <c r="O20" s="54"/>
      <c r="P20" s="54"/>
      <c r="Q20" s="54"/>
      <c r="R20" s="54"/>
      <c r="S20" s="54"/>
      <c r="T20" s="55"/>
      <c r="U20" s="49"/>
      <c r="V20" s="51"/>
      <c r="W20" s="47"/>
    </row>
    <row r="21" ht="12.0" customHeight="1">
      <c r="G21" s="6"/>
      <c r="H21" s="52"/>
      <c r="I21" s="9"/>
      <c r="J21" s="48"/>
      <c r="K21" s="49"/>
      <c r="L21" s="56"/>
      <c r="M21" s="56"/>
      <c r="N21" s="56"/>
      <c r="O21" s="56"/>
      <c r="P21" s="56"/>
      <c r="Q21" s="56"/>
      <c r="R21" s="56"/>
      <c r="S21" s="56"/>
      <c r="T21" s="56"/>
      <c r="U21" s="57"/>
      <c r="V21" s="51"/>
      <c r="W21" s="47"/>
    </row>
    <row r="22" ht="12.0" customHeight="1">
      <c r="G22" s="6"/>
      <c r="H22" s="52"/>
      <c r="I22" s="9"/>
      <c r="J22" s="48"/>
      <c r="K22" s="49"/>
      <c r="L22" s="58"/>
      <c r="M22" s="58"/>
      <c r="N22" s="58"/>
      <c r="O22" s="59"/>
      <c r="P22" s="58"/>
      <c r="Q22" s="60"/>
      <c r="R22" s="58"/>
      <c r="S22" s="58"/>
      <c r="T22" s="58"/>
      <c r="U22" s="49"/>
      <c r="V22" s="51"/>
      <c r="W22" s="47"/>
    </row>
    <row r="23" ht="30.0" customHeight="1">
      <c r="G23" s="6"/>
      <c r="H23" s="52"/>
      <c r="I23" s="9"/>
      <c r="J23" s="48"/>
      <c r="K23" s="49"/>
      <c r="L23" s="61" t="s">
        <v>17</v>
      </c>
      <c r="M23" s="62"/>
      <c r="N23" s="62"/>
      <c r="O23" s="63">
        <v>9.0</v>
      </c>
      <c r="P23" s="64"/>
      <c r="Q23" s="65" t="s">
        <v>17</v>
      </c>
      <c r="R23" s="64"/>
      <c r="S23" s="66">
        <v>9.0</v>
      </c>
      <c r="T23" s="58"/>
      <c r="U23" s="49"/>
      <c r="V23" s="51"/>
      <c r="W23" s="47"/>
    </row>
    <row r="24" ht="30.0" customHeight="1">
      <c r="G24" s="6"/>
      <c r="H24" s="52"/>
      <c r="I24" s="9"/>
      <c r="J24" s="48"/>
      <c r="K24" s="49"/>
      <c r="L24" s="67"/>
      <c r="M24" s="62"/>
      <c r="N24" s="62"/>
      <c r="O24" s="63">
        <v>8.0</v>
      </c>
      <c r="P24" s="64"/>
      <c r="Q24" s="68" t="s">
        <v>17</v>
      </c>
      <c r="R24" s="64"/>
      <c r="S24" s="66">
        <v>8.0</v>
      </c>
      <c r="T24" s="58"/>
      <c r="U24" s="49"/>
      <c r="V24" s="51"/>
      <c r="W24" s="47"/>
    </row>
    <row r="25" ht="30.0" customHeight="1">
      <c r="G25" s="6"/>
      <c r="H25" s="52"/>
      <c r="I25" s="9"/>
      <c r="J25" s="48"/>
      <c r="K25" s="49"/>
      <c r="L25" s="67"/>
      <c r="M25" s="62"/>
      <c r="N25" s="62"/>
      <c r="O25" s="63">
        <v>7.0</v>
      </c>
      <c r="P25" s="64"/>
      <c r="Q25" s="68" t="s">
        <v>17</v>
      </c>
      <c r="R25" s="64"/>
      <c r="S25" s="66">
        <v>7.0</v>
      </c>
      <c r="T25" s="58"/>
      <c r="U25" s="49"/>
      <c r="V25" s="51"/>
      <c r="W25" s="47"/>
    </row>
    <row r="26" ht="30.0" customHeight="1">
      <c r="G26" s="6"/>
      <c r="H26" s="52"/>
      <c r="I26" s="9"/>
      <c r="J26" s="48"/>
      <c r="K26" s="49"/>
      <c r="L26" s="67"/>
      <c r="M26" s="62"/>
      <c r="N26" s="62"/>
      <c r="O26" s="63">
        <v>6.0</v>
      </c>
      <c r="P26" s="64"/>
      <c r="Q26" s="68" t="s">
        <v>17</v>
      </c>
      <c r="R26" s="64"/>
      <c r="S26" s="66">
        <v>6.0</v>
      </c>
      <c r="T26" s="58"/>
      <c r="U26" s="49"/>
      <c r="V26" s="51"/>
      <c r="W26" s="47"/>
    </row>
    <row r="27" ht="30.0" customHeight="1">
      <c r="G27" s="6"/>
      <c r="H27" s="52"/>
      <c r="I27" s="9"/>
      <c r="J27" s="48"/>
      <c r="K27" s="49"/>
      <c r="L27" s="67"/>
      <c r="M27" s="62"/>
      <c r="N27" s="62"/>
      <c r="O27" s="63">
        <v>5.0</v>
      </c>
      <c r="P27" s="64"/>
      <c r="Q27" s="68" t="s">
        <v>17</v>
      </c>
      <c r="R27" s="64"/>
      <c r="S27" s="66">
        <v>5.0</v>
      </c>
      <c r="T27" s="58"/>
      <c r="U27" s="49"/>
      <c r="V27" s="51"/>
      <c r="W27" s="47"/>
    </row>
    <row r="28" ht="30.0" customHeight="1">
      <c r="G28" s="6"/>
      <c r="H28" s="9"/>
      <c r="I28" s="9"/>
      <c r="J28" s="48"/>
      <c r="K28" s="49"/>
      <c r="L28" s="67"/>
      <c r="M28" s="62"/>
      <c r="N28" s="62"/>
      <c r="O28" s="63">
        <v>4.0</v>
      </c>
      <c r="P28" s="64"/>
      <c r="Q28" s="68" t="s">
        <v>17</v>
      </c>
      <c r="R28" s="64"/>
      <c r="S28" s="66">
        <v>4.0</v>
      </c>
      <c r="T28" s="58"/>
      <c r="U28" s="49"/>
      <c r="V28" s="51"/>
      <c r="W28" s="47"/>
    </row>
    <row r="29" ht="30.0" customHeight="1">
      <c r="G29" s="6"/>
      <c r="H29" s="9"/>
      <c r="I29" s="9"/>
      <c r="J29" s="48"/>
      <c r="K29" s="49"/>
      <c r="L29" s="67"/>
      <c r="M29" s="62"/>
      <c r="N29" s="62"/>
      <c r="O29" s="63">
        <v>3.0</v>
      </c>
      <c r="P29" s="64"/>
      <c r="Q29" s="68" t="s">
        <v>17</v>
      </c>
      <c r="R29" s="64"/>
      <c r="S29" s="66">
        <v>3.0</v>
      </c>
      <c r="T29" s="58"/>
      <c r="U29" s="49"/>
      <c r="V29" s="51"/>
      <c r="W29" s="47"/>
    </row>
    <row r="30" ht="30.0" customHeight="1">
      <c r="G30" s="6"/>
      <c r="H30" s="9"/>
      <c r="I30" s="9"/>
      <c r="J30" s="48"/>
      <c r="K30" s="49"/>
      <c r="L30" s="67"/>
      <c r="M30" s="62"/>
      <c r="N30" s="62"/>
      <c r="O30" s="63">
        <v>2.0</v>
      </c>
      <c r="P30" s="64"/>
      <c r="Q30" s="68" t="s">
        <v>17</v>
      </c>
      <c r="R30" s="64"/>
      <c r="S30" s="66">
        <v>2.0</v>
      </c>
      <c r="T30" s="58"/>
      <c r="U30" s="49"/>
      <c r="V30" s="51"/>
      <c r="W30" s="47"/>
    </row>
    <row r="31" ht="30.0" customHeight="1">
      <c r="G31" s="6"/>
      <c r="H31" s="9"/>
      <c r="I31" s="9"/>
      <c r="J31" s="48"/>
      <c r="K31" s="49"/>
      <c r="L31" s="69"/>
      <c r="M31" s="62"/>
      <c r="N31" s="62"/>
      <c r="O31" s="63">
        <v>1.0</v>
      </c>
      <c r="P31" s="64"/>
      <c r="Q31" s="70" t="s">
        <v>17</v>
      </c>
      <c r="R31" s="64"/>
      <c r="S31" s="66">
        <v>1.0</v>
      </c>
      <c r="T31" s="58"/>
      <c r="U31" s="49"/>
      <c r="V31" s="51"/>
      <c r="W31" s="47"/>
    </row>
    <row r="32" ht="12.0" customHeight="1">
      <c r="G32" s="6" t="s">
        <v>17</v>
      </c>
      <c r="H32" s="9"/>
      <c r="I32" s="9"/>
      <c r="J32" s="48"/>
      <c r="K32" s="49"/>
      <c r="L32" s="58"/>
      <c r="M32" s="58"/>
      <c r="N32" s="58"/>
      <c r="O32" s="59"/>
      <c r="P32" s="58"/>
      <c r="Q32" s="58"/>
      <c r="R32" s="58"/>
      <c r="S32" s="58"/>
      <c r="T32" s="58"/>
      <c r="U32" s="49"/>
      <c r="V32" s="51"/>
      <c r="W32" s="47"/>
    </row>
    <row r="33" ht="51.75" customHeight="1">
      <c r="G33" s="6"/>
      <c r="H33" s="9"/>
      <c r="I33" s="9"/>
      <c r="J33" s="48"/>
      <c r="K33" s="49"/>
      <c r="L33" s="71" t="s">
        <v>19</v>
      </c>
      <c r="M33" s="72"/>
      <c r="N33" s="72"/>
      <c r="O33" s="73"/>
      <c r="P33" s="74" t="s">
        <v>20</v>
      </c>
      <c r="Q33" s="75">
        <f>+MAX(C39:C47)</f>
        <v>0</v>
      </c>
      <c r="R33" s="76"/>
      <c r="S33" s="76"/>
      <c r="T33" s="58"/>
      <c r="U33" s="49"/>
      <c r="V33" s="51"/>
      <c r="W33" s="47"/>
    </row>
    <row r="34" ht="12.0" customHeight="1">
      <c r="A34" s="9"/>
      <c r="B34" s="9"/>
      <c r="C34" s="9"/>
      <c r="D34" s="9"/>
      <c r="E34" s="9"/>
      <c r="F34" s="9"/>
      <c r="G34" s="6"/>
      <c r="H34" s="9"/>
      <c r="I34" s="9"/>
      <c r="J34" s="48"/>
      <c r="K34" s="77"/>
      <c r="L34" s="78"/>
      <c r="M34" s="79"/>
      <c r="N34" s="79"/>
      <c r="O34" s="79"/>
      <c r="P34" s="80"/>
      <c r="Q34" s="81"/>
      <c r="R34" s="82"/>
      <c r="S34" s="82"/>
      <c r="T34" s="77"/>
      <c r="U34" s="77"/>
      <c r="V34" s="51"/>
      <c r="W34" s="47"/>
      <c r="X34" s="9"/>
      <c r="Y34" s="9"/>
      <c r="Z34" s="9"/>
    </row>
    <row r="35" ht="12.0" customHeight="1">
      <c r="D35" s="83" t="s">
        <v>17</v>
      </c>
      <c r="F35" s="83"/>
      <c r="G35" s="84"/>
      <c r="H35" s="83"/>
      <c r="I35" s="83"/>
      <c r="J35" s="85"/>
      <c r="K35" s="86"/>
      <c r="L35" s="87"/>
      <c r="M35" s="87"/>
      <c r="N35" s="87"/>
      <c r="O35" s="88"/>
      <c r="P35" s="87"/>
      <c r="Q35" s="87"/>
      <c r="R35" s="87"/>
      <c r="S35" s="87"/>
      <c r="T35" s="87"/>
      <c r="U35" s="87"/>
      <c r="V35" s="89"/>
      <c r="W35" s="47"/>
    </row>
    <row r="36" ht="12.0" customHeight="1">
      <c r="D36" s="83"/>
      <c r="E36" s="83"/>
      <c r="F36" s="83"/>
      <c r="G36" s="84"/>
      <c r="H36" s="83"/>
      <c r="I36" s="83"/>
      <c r="J36" s="83"/>
      <c r="K36" s="83"/>
      <c r="L36" s="9"/>
      <c r="M36" s="9"/>
      <c r="N36" s="9"/>
      <c r="O36" s="1"/>
      <c r="P36" s="9"/>
      <c r="Q36" s="9"/>
      <c r="R36" s="9"/>
      <c r="S36" s="9"/>
      <c r="T36" s="9"/>
      <c r="U36" s="9"/>
      <c r="V36" s="9"/>
      <c r="W36" s="47"/>
    </row>
    <row r="37" ht="12.0" customHeight="1">
      <c r="D37" s="83"/>
      <c r="E37" s="83"/>
      <c r="F37" s="83"/>
      <c r="G37" s="90"/>
      <c r="H37" s="91"/>
      <c r="I37" s="91"/>
      <c r="J37" s="91"/>
      <c r="K37" s="91"/>
      <c r="L37" s="92"/>
      <c r="M37" s="92"/>
      <c r="N37" s="92"/>
      <c r="O37" s="93"/>
      <c r="P37" s="92"/>
      <c r="Q37" s="92"/>
      <c r="R37" s="92"/>
      <c r="S37" s="92"/>
      <c r="T37" s="92"/>
      <c r="U37" s="92"/>
      <c r="V37" s="92"/>
      <c r="W37" s="94"/>
    </row>
    <row r="38" ht="12.0" customHeight="1">
      <c r="D38" s="83"/>
      <c r="E38" s="83"/>
      <c r="F38" s="83"/>
      <c r="G38" s="95"/>
      <c r="H38" s="95"/>
      <c r="I38" s="95"/>
      <c r="J38" s="95"/>
      <c r="K38" s="95"/>
      <c r="L38" s="3"/>
      <c r="M38" s="3"/>
      <c r="N38" s="3"/>
      <c r="O38" s="4"/>
      <c r="P38" s="3"/>
      <c r="Q38" s="3"/>
      <c r="R38" s="3"/>
      <c r="S38" s="3"/>
      <c r="T38" s="3"/>
      <c r="U38" s="3"/>
      <c r="V38" s="3"/>
      <c r="W38" s="3"/>
    </row>
    <row r="39" ht="12.0" customHeight="1">
      <c r="B39" s="96">
        <f t="shared" ref="B39:B47" si="1">IF(OR(C39&gt;0,D39&gt;80%,),C39,0)</f>
        <v>0</v>
      </c>
      <c r="C39" s="97">
        <f t="shared" ref="C39:C44" si="2">IF(AND($C$51&lt;=D39,D39&lt;=100%,D40&gt;=$C$51,D41&gt;=$C$51),E39,0)</f>
        <v>0</v>
      </c>
      <c r="D39" s="98">
        <f>'Tekno-Meter'!$C$195</f>
        <v>0</v>
      </c>
      <c r="E39" s="99">
        <v>9.0</v>
      </c>
      <c r="F39" s="99"/>
      <c r="G39" s="99"/>
      <c r="H39" s="99"/>
      <c r="I39" s="99"/>
      <c r="J39" s="99"/>
      <c r="K39" s="99"/>
      <c r="L39" s="9"/>
      <c r="M39" s="9"/>
      <c r="N39" s="9"/>
      <c r="O39" s="1"/>
      <c r="P39" s="9"/>
      <c r="Q39" s="100" t="s">
        <v>17</v>
      </c>
      <c r="R39" s="9"/>
      <c r="S39" s="9"/>
      <c r="T39" s="9"/>
      <c r="U39" s="9"/>
      <c r="V39" s="9"/>
      <c r="W39" s="9"/>
    </row>
    <row r="40" ht="12.75" customHeight="1">
      <c r="B40" s="96">
        <f t="shared" si="1"/>
        <v>0</v>
      </c>
      <c r="C40" s="97">
        <f t="shared" si="2"/>
        <v>0</v>
      </c>
      <c r="D40" s="98">
        <f>'Tekno-Meter'!$C$177</f>
        <v>0</v>
      </c>
      <c r="E40" s="99">
        <v>8.0</v>
      </c>
      <c r="F40" s="99"/>
      <c r="G40" s="99"/>
      <c r="H40" s="99"/>
      <c r="I40" s="99"/>
      <c r="J40" s="99"/>
      <c r="K40" s="99"/>
      <c r="L40" s="9"/>
      <c r="M40" s="9"/>
      <c r="N40" s="9"/>
      <c r="O40" s="1"/>
      <c r="P40" s="9"/>
      <c r="Q40" s="101" t="s">
        <v>17</v>
      </c>
      <c r="R40" s="9"/>
      <c r="S40" s="9"/>
      <c r="T40" s="9"/>
      <c r="U40" s="9"/>
      <c r="V40" s="9"/>
      <c r="W40" s="9"/>
      <c r="X40" s="102" t="s">
        <v>17</v>
      </c>
    </row>
    <row r="41" ht="12.75" customHeight="1">
      <c r="B41" s="96">
        <f t="shared" si="1"/>
        <v>0</v>
      </c>
      <c r="C41" s="97">
        <f t="shared" si="2"/>
        <v>0</v>
      </c>
      <c r="D41" s="98">
        <f>'Tekno-Meter'!$C$158</f>
        <v>0</v>
      </c>
      <c r="E41" s="99">
        <v>7.0</v>
      </c>
      <c r="F41" s="99"/>
      <c r="G41" s="99"/>
      <c r="H41" s="99"/>
      <c r="I41" s="99"/>
      <c r="J41" s="99"/>
      <c r="K41" s="99"/>
      <c r="O41" s="1"/>
      <c r="Q41" s="101" t="s">
        <v>17</v>
      </c>
    </row>
    <row r="42" ht="12.75" customHeight="1">
      <c r="B42" s="96">
        <f t="shared" si="1"/>
        <v>0</v>
      </c>
      <c r="C42" s="97">
        <f t="shared" si="2"/>
        <v>0</v>
      </c>
      <c r="D42" s="98">
        <f>'Tekno-Meter'!$C$134</f>
        <v>0</v>
      </c>
      <c r="E42" s="99">
        <v>6.0</v>
      </c>
      <c r="F42" s="99"/>
      <c r="G42" s="99"/>
      <c r="H42" s="99"/>
      <c r="I42" s="99"/>
      <c r="J42" s="99"/>
      <c r="K42" s="99"/>
      <c r="O42" s="1"/>
      <c r="Q42" s="101" t="s">
        <v>17</v>
      </c>
    </row>
    <row r="43" ht="12.75" customHeight="1">
      <c r="B43" s="96">
        <f t="shared" si="1"/>
        <v>0</v>
      </c>
      <c r="C43" s="97">
        <f t="shared" si="2"/>
        <v>0</v>
      </c>
      <c r="D43" s="98">
        <f>'Tekno-Meter'!$C$116</f>
        <v>0</v>
      </c>
      <c r="E43" s="99">
        <v>5.0</v>
      </c>
      <c r="F43" s="99"/>
      <c r="G43" s="99"/>
      <c r="H43" s="99"/>
      <c r="I43" s="99"/>
      <c r="J43" s="99"/>
      <c r="K43" s="99"/>
      <c r="O43" s="1"/>
    </row>
    <row r="44" ht="12.0" customHeight="1">
      <c r="B44" s="96">
        <f t="shared" si="1"/>
        <v>0</v>
      </c>
      <c r="C44" s="97">
        <f t="shared" si="2"/>
        <v>0</v>
      </c>
      <c r="D44" s="98">
        <f>'Tekno-Meter'!$C$97</f>
        <v>0</v>
      </c>
      <c r="E44" s="99">
        <v>4.0</v>
      </c>
      <c r="F44" s="99"/>
      <c r="G44" s="99"/>
      <c r="H44" s="99"/>
      <c r="I44" s="99"/>
      <c r="J44" s="99"/>
      <c r="K44" s="99"/>
      <c r="O44" s="1"/>
    </row>
    <row r="45" ht="12.0" customHeight="1">
      <c r="B45" s="96">
        <f t="shared" si="1"/>
        <v>0</v>
      </c>
      <c r="C45" s="97">
        <f>IF(AND($C$51&lt;=D45,D45&lt;=100%),E45,0)</f>
        <v>0</v>
      </c>
      <c r="D45" s="98">
        <f>'Tekno-Meter'!$C$78</f>
        <v>0</v>
      </c>
      <c r="E45" s="99">
        <v>3.0</v>
      </c>
      <c r="F45" s="99"/>
      <c r="G45" s="99"/>
      <c r="H45" s="99"/>
      <c r="I45" s="99"/>
      <c r="J45" s="99"/>
      <c r="K45" s="99"/>
      <c r="O45" s="1"/>
    </row>
    <row r="46" ht="12.0" customHeight="1">
      <c r="B46" s="96">
        <f t="shared" si="1"/>
        <v>0</v>
      </c>
      <c r="C46" s="97">
        <f>IF(AND($C$51&lt;=D46,D46&lt;=100%,$C$47&gt;=$C$51),E46,0)</f>
        <v>0</v>
      </c>
      <c r="D46" s="98">
        <f>'Tekno-Meter'!$C$58</f>
        <v>0</v>
      </c>
      <c r="E46" s="99">
        <v>2.0</v>
      </c>
      <c r="F46" s="99"/>
      <c r="G46" s="99"/>
      <c r="H46" s="99"/>
      <c r="I46" s="99"/>
      <c r="J46" s="99"/>
      <c r="K46" s="99"/>
      <c r="O46" s="1"/>
    </row>
    <row r="47" ht="12.0" customHeight="1">
      <c r="B47" s="96">
        <f t="shared" si="1"/>
        <v>0</v>
      </c>
      <c r="C47" s="97">
        <f>IF(AND($C$51&lt;=D47,D47&lt;=100%),E47,0)</f>
        <v>0</v>
      </c>
      <c r="D47" s="98">
        <f>'Tekno-Meter'!$C$35</f>
        <v>0</v>
      </c>
      <c r="E47" s="99">
        <v>1.0</v>
      </c>
      <c r="F47" s="99"/>
      <c r="G47" s="99"/>
      <c r="H47" s="99"/>
      <c r="I47" s="99"/>
      <c r="J47" s="99"/>
      <c r="K47" s="99"/>
      <c r="O47" s="1"/>
    </row>
    <row r="48" ht="12.0" customHeight="1">
      <c r="O48" s="1"/>
    </row>
    <row r="49" ht="12.0" customHeight="1">
      <c r="A49" s="102" t="s">
        <v>21</v>
      </c>
      <c r="B49" s="102" t="s">
        <v>17</v>
      </c>
      <c r="C49" s="103">
        <f>'Tekno-Meter'!$Q$7</f>
        <v>0.8</v>
      </c>
      <c r="O49" s="1"/>
    </row>
    <row r="50" ht="12.0" customHeight="1">
      <c r="A50" s="104" t="s">
        <v>22</v>
      </c>
      <c r="C50" s="103">
        <v>1.0</v>
      </c>
      <c r="O50" s="1"/>
    </row>
    <row r="51" ht="12.0" customHeight="1">
      <c r="C51" s="103">
        <f>IF(C49=0,1,C49)</f>
        <v>0.8</v>
      </c>
      <c r="O51" s="1"/>
    </row>
    <row r="52" ht="12.0" customHeight="1">
      <c r="O52" s="1"/>
    </row>
    <row r="53" ht="12.0" customHeight="1">
      <c r="O53" s="1"/>
    </row>
    <row r="54" ht="12.0" customHeight="1">
      <c r="O54" s="1"/>
    </row>
    <row r="55" ht="12.0" customHeight="1">
      <c r="O55" s="1"/>
    </row>
    <row r="56" ht="12.0" customHeight="1">
      <c r="O56" s="1"/>
    </row>
    <row r="57" ht="12.0" customHeight="1">
      <c r="O57" s="1"/>
    </row>
    <row r="58" ht="12.0" customHeight="1">
      <c r="O58" s="1"/>
    </row>
    <row r="59" ht="12.0" customHeight="1">
      <c r="O59" s="1"/>
    </row>
    <row r="60" ht="12.0" customHeight="1">
      <c r="O60" s="1"/>
    </row>
    <row r="61" ht="12.0" customHeight="1">
      <c r="O61" s="1"/>
    </row>
    <row r="62" ht="12.0" customHeight="1">
      <c r="O62" s="1"/>
    </row>
    <row r="63" ht="12.0" customHeight="1">
      <c r="O63" s="1"/>
    </row>
    <row r="64" ht="12.0" customHeight="1">
      <c r="O64" s="1"/>
    </row>
    <row r="65" ht="12.0" customHeight="1">
      <c r="O65" s="1"/>
    </row>
    <row r="66" ht="12.0" customHeight="1">
      <c r="O66" s="1"/>
    </row>
    <row r="67" ht="12.0" customHeight="1">
      <c r="O67" s="1"/>
    </row>
    <row r="68" ht="12.0" customHeight="1">
      <c r="O68" s="1"/>
    </row>
    <row r="69" ht="12.0" customHeight="1">
      <c r="O69" s="1"/>
    </row>
    <row r="70" ht="12.0" customHeight="1">
      <c r="O70" s="1"/>
    </row>
    <row r="71" ht="12.0" customHeight="1">
      <c r="O71" s="1"/>
    </row>
    <row r="72" ht="12.0" customHeight="1">
      <c r="O72" s="1"/>
    </row>
    <row r="73" ht="12.0" customHeight="1">
      <c r="O73" s="1"/>
    </row>
    <row r="74" ht="12.0" customHeight="1">
      <c r="O74" s="1"/>
    </row>
    <row r="75" ht="12.0" customHeight="1">
      <c r="O75" s="1"/>
    </row>
    <row r="76" ht="12.0" customHeight="1">
      <c r="O76" s="1"/>
    </row>
    <row r="77" ht="12.0" customHeight="1">
      <c r="O77" s="1"/>
    </row>
    <row r="78" ht="12.0" customHeight="1">
      <c r="O78" s="1"/>
    </row>
    <row r="79" ht="12.0" customHeight="1">
      <c r="O79" s="1"/>
    </row>
    <row r="80" ht="12.0" customHeight="1">
      <c r="O80" s="1"/>
    </row>
    <row r="81" ht="12.0" customHeight="1">
      <c r="O81" s="1"/>
    </row>
    <row r="82" ht="12.0" customHeight="1">
      <c r="O82" s="1"/>
    </row>
    <row r="83" ht="12.0" customHeight="1">
      <c r="O83" s="1"/>
    </row>
    <row r="84" ht="12.0" customHeight="1">
      <c r="O84" s="1"/>
    </row>
    <row r="85" ht="12.0" customHeight="1">
      <c r="O85" s="1"/>
    </row>
    <row r="86" ht="12.0" customHeight="1">
      <c r="O86" s="1"/>
    </row>
    <row r="87" ht="12.0" customHeight="1">
      <c r="O87" s="1"/>
    </row>
    <row r="88" ht="12.0" customHeight="1">
      <c r="O88" s="1"/>
    </row>
    <row r="89" ht="12.0" customHeight="1">
      <c r="O89" s="1"/>
    </row>
    <row r="90" ht="12.0" customHeight="1">
      <c r="O90" s="1"/>
    </row>
    <row r="91" ht="12.0" customHeight="1">
      <c r="O91" s="1"/>
    </row>
    <row r="92" ht="12.0" customHeight="1">
      <c r="O92" s="1"/>
    </row>
    <row r="93" ht="12.0" customHeight="1">
      <c r="O93" s="1"/>
    </row>
    <row r="94" ht="12.0" customHeight="1">
      <c r="O94" s="1"/>
    </row>
    <row r="95" ht="12.0" customHeight="1">
      <c r="O95" s="1"/>
    </row>
    <row r="96" ht="12.0" customHeight="1">
      <c r="O96" s="1"/>
    </row>
    <row r="97" ht="12.0" customHeight="1">
      <c r="O97" s="1"/>
    </row>
    <row r="98" ht="12.0" customHeight="1">
      <c r="O98" s="1"/>
    </row>
    <row r="99" ht="12.0" customHeight="1">
      <c r="O99" s="1"/>
    </row>
    <row r="100" ht="12.0" customHeight="1">
      <c r="O100" s="1"/>
    </row>
    <row r="101" ht="12.0" customHeight="1">
      <c r="O101" s="1"/>
    </row>
    <row r="102" ht="12.0" customHeight="1">
      <c r="O102" s="1"/>
    </row>
    <row r="103" ht="12.0" customHeight="1">
      <c r="O103" s="1"/>
    </row>
    <row r="104" ht="12.0" customHeight="1">
      <c r="O104" s="1"/>
    </row>
    <row r="105" ht="12.0" customHeight="1">
      <c r="O105" s="1"/>
    </row>
    <row r="106" ht="12.0" customHeight="1">
      <c r="O106" s="1"/>
    </row>
    <row r="107" ht="12.0" customHeight="1">
      <c r="O107" s="1"/>
    </row>
    <row r="108" ht="12.0" customHeight="1">
      <c r="O108" s="1"/>
    </row>
    <row r="109" ht="12.0" customHeight="1">
      <c r="O109" s="1"/>
    </row>
    <row r="110" ht="12.0" customHeight="1">
      <c r="O110" s="1"/>
    </row>
    <row r="111" ht="12.0" customHeight="1">
      <c r="O111" s="1"/>
    </row>
    <row r="112" ht="12.0" customHeight="1">
      <c r="O112" s="1"/>
    </row>
    <row r="113" ht="12.0" customHeight="1">
      <c r="O113" s="1"/>
    </row>
    <row r="114" ht="12.0" customHeight="1">
      <c r="O114" s="1"/>
    </row>
    <row r="115" ht="12.0" customHeight="1">
      <c r="O115" s="1"/>
    </row>
    <row r="116" ht="12.0" customHeight="1">
      <c r="O116" s="1"/>
    </row>
    <row r="117" ht="12.0" customHeight="1">
      <c r="O117" s="1"/>
    </row>
    <row r="118" ht="12.0" customHeight="1">
      <c r="O118" s="1"/>
    </row>
    <row r="119" ht="12.0" customHeight="1">
      <c r="O119" s="1"/>
    </row>
    <row r="120" ht="12.0" customHeight="1">
      <c r="O120" s="1"/>
    </row>
    <row r="121" ht="12.0" customHeight="1">
      <c r="O121" s="1"/>
    </row>
    <row r="122" ht="12.0" customHeight="1">
      <c r="O122" s="1"/>
    </row>
    <row r="123" ht="12.0" customHeight="1">
      <c r="O123" s="1"/>
    </row>
    <row r="124" ht="12.0" customHeight="1">
      <c r="O124" s="1"/>
    </row>
    <row r="125" ht="12.0" customHeight="1">
      <c r="O125" s="1"/>
    </row>
    <row r="126" ht="12.0" customHeight="1">
      <c r="O126" s="1"/>
    </row>
    <row r="127" ht="12.0" customHeight="1">
      <c r="O127" s="1"/>
    </row>
    <row r="128" ht="12.0" customHeight="1">
      <c r="O128" s="1"/>
    </row>
    <row r="129" ht="12.0" customHeight="1">
      <c r="O129" s="1"/>
    </row>
    <row r="130" ht="12.0" customHeight="1">
      <c r="O130" s="1"/>
    </row>
    <row r="131" ht="12.0" customHeight="1">
      <c r="O131" s="1"/>
    </row>
    <row r="132" ht="12.0" customHeight="1">
      <c r="O132" s="1"/>
    </row>
    <row r="133" ht="12.0" customHeight="1">
      <c r="O133" s="1"/>
    </row>
    <row r="134" ht="12.0" customHeight="1">
      <c r="O134" s="1"/>
    </row>
    <row r="135" ht="12.0" customHeight="1">
      <c r="O135" s="1"/>
    </row>
    <row r="136" ht="12.0" customHeight="1">
      <c r="O136" s="1"/>
    </row>
    <row r="137" ht="12.0" customHeight="1">
      <c r="O137" s="1"/>
    </row>
    <row r="138" ht="12.0" customHeight="1">
      <c r="O138" s="1"/>
    </row>
    <row r="139" ht="12.0" customHeight="1">
      <c r="O139" s="1"/>
    </row>
    <row r="140" ht="12.0" customHeight="1">
      <c r="O140" s="1"/>
    </row>
    <row r="141" ht="12.0" customHeight="1">
      <c r="O141" s="1"/>
    </row>
    <row r="142" ht="12.0" customHeight="1">
      <c r="O142" s="1"/>
    </row>
    <row r="143" ht="12.0" customHeight="1">
      <c r="O143" s="1"/>
    </row>
    <row r="144" ht="12.0" customHeight="1">
      <c r="O144" s="1"/>
    </row>
    <row r="145" ht="12.0" customHeight="1">
      <c r="O145" s="1"/>
    </row>
    <row r="146" ht="12.0" customHeight="1">
      <c r="O146" s="1"/>
    </row>
    <row r="147" ht="12.0" customHeight="1">
      <c r="O147" s="1"/>
    </row>
    <row r="148" ht="12.0" customHeight="1">
      <c r="O148" s="1"/>
    </row>
    <row r="149" ht="12.0" customHeight="1">
      <c r="O149" s="1"/>
    </row>
    <row r="150" ht="12.0" customHeight="1">
      <c r="O150" s="1"/>
    </row>
    <row r="151" ht="12.0" customHeight="1">
      <c r="O151" s="1"/>
    </row>
    <row r="152" ht="12.0" customHeight="1">
      <c r="O152" s="1"/>
    </row>
    <row r="153" ht="12.0" customHeight="1">
      <c r="O153" s="1"/>
    </row>
    <row r="154" ht="12.0" customHeight="1">
      <c r="O154" s="1"/>
    </row>
    <row r="155" ht="12.0" customHeight="1">
      <c r="O155" s="1"/>
    </row>
    <row r="156" ht="12.0" customHeight="1">
      <c r="O156" s="1"/>
    </row>
    <row r="157" ht="12.0" customHeight="1">
      <c r="O157" s="1"/>
    </row>
    <row r="158" ht="12.0" customHeight="1">
      <c r="O158" s="1"/>
    </row>
    <row r="159" ht="12.0" customHeight="1">
      <c r="O159" s="1"/>
    </row>
    <row r="160" ht="12.0" customHeight="1">
      <c r="O160" s="1"/>
    </row>
    <row r="161" ht="12.0" customHeight="1">
      <c r="O161" s="1"/>
    </row>
    <row r="162" ht="12.0" customHeight="1">
      <c r="O162" s="1"/>
    </row>
    <row r="163" ht="12.0" customHeight="1">
      <c r="O163" s="1"/>
    </row>
    <row r="164" ht="12.0" customHeight="1">
      <c r="O164" s="1"/>
    </row>
    <row r="165" ht="12.0" customHeight="1">
      <c r="O165" s="1"/>
    </row>
    <row r="166" ht="12.0" customHeight="1">
      <c r="O166" s="1"/>
    </row>
    <row r="167" ht="12.0" customHeight="1">
      <c r="O167" s="1"/>
    </row>
    <row r="168" ht="12.0" customHeight="1">
      <c r="O168" s="1"/>
    </row>
    <row r="169" ht="12.0" customHeight="1">
      <c r="O169" s="1"/>
    </row>
    <row r="170" ht="12.0" customHeight="1">
      <c r="O170" s="1"/>
    </row>
    <row r="171" ht="12.0" customHeight="1">
      <c r="O171" s="1"/>
    </row>
    <row r="172" ht="12.0" customHeight="1">
      <c r="O172" s="1"/>
    </row>
    <row r="173" ht="12.0" customHeight="1">
      <c r="O173" s="1"/>
    </row>
    <row r="174" ht="12.0" customHeight="1">
      <c r="O174" s="1"/>
    </row>
    <row r="175" ht="12.0" customHeight="1">
      <c r="O175" s="1"/>
    </row>
    <row r="176" ht="12.0" customHeight="1">
      <c r="O176" s="1"/>
    </row>
    <row r="177" ht="12.0" customHeight="1">
      <c r="O177" s="1"/>
    </row>
    <row r="178" ht="12.0" customHeight="1">
      <c r="O178" s="1"/>
    </row>
    <row r="179" ht="12.0" customHeight="1">
      <c r="O179" s="1"/>
    </row>
    <row r="180" ht="12.0" customHeight="1">
      <c r="O180" s="1"/>
    </row>
    <row r="181" ht="12.0" customHeight="1">
      <c r="O181" s="1"/>
    </row>
    <row r="182" ht="12.0" customHeight="1">
      <c r="O182" s="1"/>
    </row>
    <row r="183" ht="12.0" customHeight="1">
      <c r="O183" s="1"/>
    </row>
    <row r="184" ht="12.0" customHeight="1">
      <c r="O184" s="1"/>
    </row>
    <row r="185" ht="12.0" customHeight="1">
      <c r="O185" s="1"/>
    </row>
    <row r="186" ht="12.0" customHeight="1">
      <c r="O186" s="1"/>
    </row>
    <row r="187" ht="12.0" customHeight="1">
      <c r="O187" s="1"/>
    </row>
    <row r="188" ht="12.0" customHeight="1">
      <c r="O188" s="1"/>
    </row>
    <row r="189" ht="12.0" customHeight="1">
      <c r="O189" s="1"/>
    </row>
    <row r="190" ht="12.0" customHeight="1">
      <c r="O190" s="1"/>
    </row>
    <row r="191" ht="12.0" customHeight="1">
      <c r="O191" s="1"/>
    </row>
    <row r="192" ht="12.0" customHeight="1">
      <c r="O192" s="1"/>
    </row>
    <row r="193" ht="12.0" customHeight="1">
      <c r="O193" s="1"/>
    </row>
    <row r="194" ht="12.0" customHeight="1">
      <c r="O194" s="1"/>
    </row>
    <row r="195" ht="12.0" customHeight="1">
      <c r="O195" s="1"/>
    </row>
    <row r="196" ht="12.0" customHeight="1">
      <c r="O196" s="1"/>
    </row>
    <row r="197" ht="23.25" customHeight="1">
      <c r="B197" s="105" t="s">
        <v>23</v>
      </c>
    </row>
    <row r="198" ht="12.0" customHeight="1">
      <c r="O198" s="1"/>
    </row>
    <row r="199" ht="12.0" customHeight="1">
      <c r="O199" s="1"/>
    </row>
    <row r="200" ht="12.0" customHeight="1">
      <c r="O200" s="1"/>
    </row>
    <row r="201" ht="12.0" customHeight="1">
      <c r="O201" s="1"/>
    </row>
    <row r="202" ht="12.0" customHeight="1">
      <c r="O202" s="1"/>
    </row>
    <row r="203" ht="12.0" customHeight="1">
      <c r="O203" s="1"/>
    </row>
    <row r="204" ht="12.0" customHeight="1">
      <c r="O204" s="1"/>
    </row>
    <row r="205" ht="12.0" customHeight="1">
      <c r="O205" s="1"/>
    </row>
    <row r="206" ht="12.0" customHeight="1">
      <c r="O206" s="1"/>
    </row>
    <row r="207" ht="12.0" customHeight="1">
      <c r="O207" s="1"/>
    </row>
    <row r="208" ht="12.0" customHeight="1">
      <c r="O208" s="1"/>
    </row>
    <row r="209" ht="12.0" customHeight="1">
      <c r="O209" s="1"/>
    </row>
    <row r="210" ht="12.0" customHeight="1">
      <c r="O210" s="1"/>
    </row>
    <row r="211" ht="12.0" customHeight="1">
      <c r="O211" s="1"/>
    </row>
    <row r="212" ht="12.0" customHeight="1">
      <c r="O212" s="1"/>
    </row>
    <row r="213" ht="12.0" customHeight="1">
      <c r="O213" s="1"/>
    </row>
    <row r="214" ht="12.0" customHeight="1">
      <c r="O214" s="1"/>
    </row>
    <row r="215" ht="12.0" customHeight="1">
      <c r="O215" s="1"/>
    </row>
    <row r="216" ht="12.0" customHeight="1">
      <c r="O216" s="1"/>
    </row>
    <row r="217" ht="12.0" customHeight="1">
      <c r="O217" s="1"/>
    </row>
    <row r="218" ht="12.0" customHeight="1">
      <c r="O218" s="1"/>
    </row>
    <row r="219" ht="12.0" customHeight="1">
      <c r="O219" s="1"/>
    </row>
    <row r="220" ht="12.0" customHeight="1">
      <c r="O220" s="1"/>
    </row>
    <row r="221" ht="12.0" customHeight="1">
      <c r="O221" s="1"/>
    </row>
    <row r="222" ht="12.0" customHeight="1">
      <c r="O222" s="1"/>
    </row>
    <row r="223" ht="12.0" customHeight="1">
      <c r="O223" s="1"/>
    </row>
    <row r="224" ht="12.0" customHeight="1">
      <c r="O224" s="1"/>
    </row>
    <row r="225" ht="12.0" customHeight="1">
      <c r="O225" s="1"/>
    </row>
    <row r="226" ht="12.0" customHeight="1">
      <c r="O226" s="1"/>
    </row>
    <row r="227" ht="12.0" customHeight="1">
      <c r="O227" s="1"/>
    </row>
    <row r="228" ht="12.0" customHeight="1">
      <c r="O228" s="1"/>
    </row>
    <row r="229" ht="12.0" customHeight="1">
      <c r="O229" s="1"/>
    </row>
    <row r="230" ht="12.0" customHeight="1">
      <c r="O230" s="1"/>
    </row>
    <row r="231" ht="12.0" customHeight="1">
      <c r="O231" s="1"/>
    </row>
    <row r="232" ht="12.0" customHeight="1">
      <c r="O232" s="1"/>
    </row>
    <row r="233" ht="12.0" customHeight="1">
      <c r="O233" s="1"/>
    </row>
    <row r="234" ht="12.0" customHeight="1">
      <c r="O234" s="1"/>
    </row>
    <row r="235" ht="12.0" customHeight="1">
      <c r="O235" s="1"/>
    </row>
    <row r="236" ht="12.0" customHeight="1">
      <c r="O236" s="1"/>
    </row>
    <row r="237" ht="12.0" customHeight="1">
      <c r="O237" s="1"/>
    </row>
    <row r="238" ht="12.0" customHeight="1">
      <c r="O238" s="1"/>
    </row>
    <row r="239" ht="12.0" customHeight="1">
      <c r="O239" s="1"/>
    </row>
    <row r="240" ht="12.0" customHeight="1">
      <c r="O240" s="1"/>
    </row>
    <row r="241" ht="12.0" customHeight="1">
      <c r="O241" s="1"/>
    </row>
    <row r="242" ht="12.0" customHeight="1">
      <c r="O242" s="1"/>
    </row>
    <row r="243" ht="12.0" customHeight="1">
      <c r="O243" s="1"/>
    </row>
    <row r="244" ht="12.0" customHeight="1">
      <c r="O244" s="1"/>
    </row>
    <row r="245" ht="12.0" customHeight="1">
      <c r="O245" s="1"/>
    </row>
    <row r="246" ht="12.0" customHeight="1">
      <c r="O246" s="1"/>
    </row>
    <row r="247" ht="12.0" customHeight="1">
      <c r="O247" s="1"/>
    </row>
    <row r="248" ht="12.0" customHeight="1">
      <c r="O248" s="1"/>
    </row>
    <row r="249" ht="12.0" customHeight="1">
      <c r="O249" s="1"/>
    </row>
    <row r="250" ht="12.0" customHeight="1">
      <c r="O250" s="1"/>
    </row>
    <row r="251" ht="12.0" customHeight="1">
      <c r="O251" s="1"/>
    </row>
    <row r="252" ht="12.0" customHeight="1">
      <c r="O252" s="1"/>
    </row>
    <row r="253" ht="12.0" customHeight="1">
      <c r="O253" s="1"/>
    </row>
    <row r="254" ht="12.0" customHeight="1">
      <c r="O254" s="1"/>
    </row>
    <row r="255" ht="12.0" customHeight="1">
      <c r="O255" s="1"/>
    </row>
    <row r="256" ht="12.0" customHeight="1">
      <c r="O256" s="1"/>
    </row>
    <row r="257" ht="12.0" customHeight="1">
      <c r="O257" s="1"/>
    </row>
    <row r="258" ht="12.0" customHeight="1">
      <c r="O258" s="1"/>
    </row>
    <row r="259" ht="12.0" customHeight="1">
      <c r="O259" s="1"/>
    </row>
    <row r="260" ht="12.0" customHeight="1">
      <c r="O260" s="1"/>
    </row>
    <row r="261" ht="12.0" customHeight="1">
      <c r="O261" s="1"/>
    </row>
    <row r="262" ht="12.0" customHeight="1">
      <c r="O262" s="1"/>
    </row>
    <row r="263" ht="12.0" customHeight="1">
      <c r="O263" s="1"/>
    </row>
    <row r="264" ht="12.0" customHeight="1">
      <c r="O264" s="1"/>
    </row>
    <row r="265" ht="12.0" customHeight="1">
      <c r="O265" s="1"/>
    </row>
    <row r="266" ht="12.0" customHeight="1">
      <c r="O266" s="1"/>
    </row>
    <row r="267" ht="12.0" customHeight="1">
      <c r="O267" s="1"/>
    </row>
    <row r="268" ht="12.0" customHeight="1">
      <c r="O268" s="1"/>
    </row>
    <row r="269" ht="12.0" customHeight="1">
      <c r="O269" s="1"/>
    </row>
    <row r="270" ht="12.0" customHeight="1">
      <c r="O270" s="1"/>
    </row>
    <row r="271" ht="12.0" customHeight="1">
      <c r="O271" s="1"/>
    </row>
    <row r="272" ht="12.0" customHeight="1">
      <c r="O272" s="1"/>
    </row>
    <row r="273" ht="12.0" customHeight="1">
      <c r="O273" s="1"/>
    </row>
    <row r="274" ht="12.0" customHeight="1">
      <c r="O274" s="1"/>
    </row>
    <row r="275" ht="12.0" customHeight="1">
      <c r="O275" s="1"/>
    </row>
    <row r="276" ht="12.0" customHeight="1">
      <c r="O276" s="1"/>
    </row>
    <row r="277" ht="12.0" customHeight="1">
      <c r="O277" s="1"/>
    </row>
    <row r="278" ht="12.0" customHeight="1">
      <c r="O278" s="1"/>
    </row>
    <row r="279" ht="12.0" customHeight="1">
      <c r="O279" s="1"/>
    </row>
    <row r="280" ht="12.0" customHeight="1">
      <c r="O280" s="1"/>
    </row>
    <row r="281" ht="12.0" customHeight="1">
      <c r="O281" s="1"/>
    </row>
    <row r="282" ht="12.0" customHeight="1">
      <c r="O282" s="1"/>
    </row>
    <row r="283" ht="12.0" customHeight="1">
      <c r="O283" s="1"/>
    </row>
    <row r="284" ht="12.0" customHeight="1">
      <c r="O284" s="1"/>
    </row>
    <row r="285" ht="12.0" customHeight="1">
      <c r="O285" s="1"/>
    </row>
    <row r="286" ht="12.0" customHeight="1">
      <c r="O286" s="1"/>
    </row>
    <row r="287" ht="12.0" customHeight="1">
      <c r="O287" s="1"/>
    </row>
    <row r="288" ht="12.0" customHeight="1">
      <c r="O288" s="1"/>
    </row>
    <row r="289" ht="12.0" customHeight="1">
      <c r="O289" s="1"/>
    </row>
    <row r="290" ht="12.0" customHeight="1">
      <c r="O290" s="1"/>
    </row>
    <row r="291" ht="12.0" customHeight="1">
      <c r="O291" s="1"/>
    </row>
    <row r="292" ht="12.0" customHeight="1">
      <c r="O292" s="1"/>
    </row>
    <row r="293" ht="12.0" customHeight="1">
      <c r="O293" s="1"/>
    </row>
    <row r="294" ht="12.0" customHeight="1">
      <c r="O294" s="1"/>
    </row>
    <row r="295" ht="12.0" customHeight="1">
      <c r="O295" s="1"/>
    </row>
    <row r="296" ht="12.0" customHeight="1">
      <c r="O296" s="1"/>
    </row>
    <row r="297" ht="12.0" customHeight="1">
      <c r="O297" s="1"/>
    </row>
    <row r="298" ht="12.0" customHeight="1">
      <c r="O298" s="1"/>
    </row>
    <row r="299" ht="12.0" customHeight="1">
      <c r="O299" s="1"/>
    </row>
    <row r="300" ht="12.0" customHeight="1">
      <c r="O300" s="1"/>
    </row>
    <row r="301" ht="12.0" customHeight="1">
      <c r="O301" s="1"/>
    </row>
    <row r="302" ht="12.0" customHeight="1">
      <c r="O302" s="1"/>
    </row>
    <row r="303" ht="12.0" customHeight="1">
      <c r="O303" s="1"/>
    </row>
    <row r="304" ht="12.0" customHeight="1">
      <c r="O304" s="1"/>
    </row>
    <row r="305" ht="12.0" customHeight="1">
      <c r="O305" s="1"/>
    </row>
    <row r="306" ht="12.0" customHeight="1">
      <c r="O306" s="1"/>
    </row>
    <row r="307" ht="12.0" customHeight="1">
      <c r="O307" s="1"/>
    </row>
    <row r="308" ht="12.0" customHeight="1">
      <c r="O308" s="1"/>
    </row>
    <row r="309" ht="12.0" customHeight="1">
      <c r="O309" s="1"/>
    </row>
    <row r="310" ht="12.0" customHeight="1">
      <c r="O310" s="1"/>
    </row>
    <row r="311" ht="12.0" customHeight="1">
      <c r="O311" s="1"/>
    </row>
    <row r="312" ht="12.0" customHeight="1">
      <c r="O312" s="1"/>
    </row>
    <row r="313" ht="12.0" customHeight="1">
      <c r="O313" s="1"/>
    </row>
    <row r="314" ht="12.0" customHeight="1">
      <c r="O314" s="1"/>
    </row>
    <row r="315" ht="12.0" customHeight="1">
      <c r="O315" s="1"/>
    </row>
    <row r="316" ht="12.0" customHeight="1">
      <c r="O316" s="1"/>
    </row>
    <row r="317" ht="12.0" customHeight="1">
      <c r="O317" s="1"/>
    </row>
    <row r="318" ht="12.0" customHeight="1">
      <c r="O318" s="1"/>
    </row>
    <row r="319" ht="12.0" customHeight="1">
      <c r="O319" s="1"/>
    </row>
    <row r="320" ht="12.0" customHeight="1">
      <c r="O320" s="1"/>
    </row>
    <row r="321" ht="12.0" customHeight="1">
      <c r="O321" s="1"/>
    </row>
    <row r="322" ht="12.0" customHeight="1">
      <c r="O322" s="1"/>
    </row>
    <row r="323" ht="12.0" customHeight="1">
      <c r="O323" s="1"/>
    </row>
    <row r="324" ht="12.0" customHeight="1">
      <c r="O324" s="1"/>
    </row>
    <row r="325" ht="12.0" customHeight="1">
      <c r="O325" s="1"/>
    </row>
    <row r="326" ht="12.0" customHeight="1">
      <c r="O326" s="1"/>
    </row>
    <row r="327" ht="12.0" customHeight="1">
      <c r="O327" s="1"/>
    </row>
    <row r="328" ht="12.0" customHeight="1">
      <c r="O328" s="1"/>
    </row>
    <row r="329" ht="12.0" customHeight="1">
      <c r="O329" s="1"/>
    </row>
    <row r="330" ht="12.0" customHeight="1">
      <c r="O330" s="1"/>
    </row>
    <row r="331" ht="12.0" customHeight="1">
      <c r="O331" s="1"/>
    </row>
    <row r="332" ht="12.0" customHeight="1">
      <c r="O332" s="1"/>
    </row>
    <row r="333" ht="12.0" customHeight="1">
      <c r="O333" s="1"/>
    </row>
    <row r="334" ht="12.0" customHeight="1">
      <c r="O334" s="1"/>
    </row>
    <row r="335" ht="12.0" customHeight="1">
      <c r="O335" s="1"/>
    </row>
    <row r="336" ht="12.0" customHeight="1">
      <c r="O336" s="1"/>
    </row>
    <row r="337" ht="12.0" customHeight="1">
      <c r="O337" s="1"/>
    </row>
    <row r="338" ht="12.0" customHeight="1">
      <c r="O338" s="1"/>
    </row>
    <row r="339" ht="12.0" customHeight="1">
      <c r="O339" s="1"/>
    </row>
    <row r="340" ht="12.0" customHeight="1">
      <c r="O340" s="1"/>
    </row>
    <row r="341" ht="12.0" customHeight="1">
      <c r="O341" s="1"/>
    </row>
    <row r="342" ht="12.0" customHeight="1">
      <c r="O342" s="1"/>
    </row>
    <row r="343" ht="12.0" customHeight="1">
      <c r="O343" s="1"/>
    </row>
    <row r="344" ht="12.0" customHeight="1">
      <c r="O344" s="1"/>
    </row>
    <row r="345" ht="12.0" customHeight="1">
      <c r="O345" s="1"/>
    </row>
    <row r="346" ht="12.0" customHeight="1">
      <c r="O346" s="1"/>
    </row>
    <row r="347" ht="12.0" customHeight="1">
      <c r="O347" s="1"/>
    </row>
    <row r="348" ht="12.0" customHeight="1">
      <c r="O348" s="1"/>
    </row>
    <row r="349" ht="12.0" customHeight="1">
      <c r="O349" s="1"/>
    </row>
    <row r="350" ht="12.0" customHeight="1">
      <c r="O350" s="1"/>
    </row>
    <row r="351" ht="12.0" customHeight="1">
      <c r="O351" s="1"/>
    </row>
    <row r="352" ht="12.0" customHeight="1">
      <c r="O352" s="1"/>
    </row>
    <row r="353" ht="12.0" customHeight="1">
      <c r="O353" s="1"/>
    </row>
    <row r="354" ht="12.0" customHeight="1">
      <c r="O354" s="1"/>
    </row>
    <row r="355" ht="12.0" customHeight="1">
      <c r="O355" s="1"/>
    </row>
    <row r="356" ht="12.0" customHeight="1">
      <c r="O356" s="1"/>
    </row>
    <row r="357" ht="12.0" customHeight="1">
      <c r="O357" s="1"/>
    </row>
    <row r="358" ht="12.0" customHeight="1">
      <c r="O358" s="1"/>
    </row>
    <row r="359" ht="12.0" customHeight="1">
      <c r="O359" s="1"/>
    </row>
    <row r="360" ht="12.0" customHeight="1">
      <c r="O360" s="1"/>
    </row>
    <row r="361" ht="12.0" customHeight="1">
      <c r="O361" s="1"/>
    </row>
    <row r="362" ht="12.0" customHeight="1">
      <c r="O362" s="1"/>
    </row>
    <row r="363" ht="12.0" customHeight="1">
      <c r="O363" s="1"/>
    </row>
    <row r="364" ht="12.0" customHeight="1">
      <c r="O364" s="1"/>
    </row>
    <row r="365" ht="12.0" customHeight="1">
      <c r="O365" s="1"/>
    </row>
    <row r="366" ht="12.0" customHeight="1">
      <c r="O366" s="1"/>
    </row>
    <row r="367" ht="12.0" customHeight="1">
      <c r="O367" s="1"/>
    </row>
    <row r="368" ht="12.0" customHeight="1">
      <c r="O368" s="1"/>
    </row>
    <row r="369" ht="12.0" customHeight="1">
      <c r="O369" s="1"/>
    </row>
    <row r="370" ht="12.0" customHeight="1">
      <c r="O370" s="1"/>
    </row>
    <row r="371" ht="12.0" customHeight="1">
      <c r="O371" s="1"/>
    </row>
    <row r="372" ht="12.0" customHeight="1">
      <c r="O372" s="1"/>
    </row>
    <row r="373" ht="12.0" customHeight="1">
      <c r="O373" s="1"/>
    </row>
    <row r="374" ht="12.0" customHeight="1">
      <c r="O374" s="1"/>
    </row>
    <row r="375" ht="12.0" customHeight="1">
      <c r="O375" s="1"/>
    </row>
    <row r="376" ht="12.0" customHeight="1">
      <c r="O376" s="1"/>
    </row>
    <row r="377" ht="12.0" customHeight="1">
      <c r="O377" s="1"/>
    </row>
    <row r="378" ht="12.0" customHeight="1">
      <c r="O378" s="1"/>
    </row>
    <row r="379" ht="12.0" customHeight="1">
      <c r="O379" s="1"/>
    </row>
    <row r="380" ht="12.0" customHeight="1">
      <c r="O380" s="1"/>
    </row>
    <row r="381" ht="12.0" customHeight="1">
      <c r="O381" s="1"/>
    </row>
    <row r="382" ht="12.0" customHeight="1">
      <c r="O382" s="1"/>
    </row>
    <row r="383" ht="12.0" customHeight="1">
      <c r="O383" s="1"/>
    </row>
    <row r="384" ht="12.0" customHeight="1">
      <c r="O384" s="1"/>
    </row>
    <row r="385" ht="12.0" customHeight="1">
      <c r="O385" s="1"/>
    </row>
    <row r="386" ht="12.0" customHeight="1">
      <c r="O386" s="1"/>
    </row>
    <row r="387" ht="12.0" customHeight="1">
      <c r="O387" s="1"/>
    </row>
    <row r="388" ht="12.0" customHeight="1">
      <c r="O388" s="1"/>
    </row>
    <row r="389" ht="12.0" customHeight="1">
      <c r="O389" s="1"/>
    </row>
    <row r="390" ht="12.0" customHeight="1">
      <c r="O390" s="1"/>
    </row>
    <row r="391" ht="12.0" customHeight="1">
      <c r="O391" s="1"/>
    </row>
    <row r="392" ht="12.0" customHeight="1">
      <c r="O392" s="1"/>
    </row>
    <row r="393" ht="12.0" customHeight="1">
      <c r="O393" s="1"/>
    </row>
    <row r="394" ht="12.0" customHeight="1">
      <c r="O394" s="1"/>
    </row>
    <row r="395" ht="12.0" customHeight="1">
      <c r="O395" s="1"/>
    </row>
    <row r="396" ht="12.0" customHeight="1">
      <c r="O396" s="1"/>
    </row>
    <row r="397" ht="12.0" customHeight="1">
      <c r="O397" s="1"/>
    </row>
    <row r="398" ht="12.0" customHeight="1">
      <c r="O398" s="1"/>
    </row>
    <row r="399" ht="12.0" customHeight="1">
      <c r="O399" s="1"/>
    </row>
    <row r="400" ht="12.0" customHeight="1">
      <c r="O400" s="1"/>
    </row>
    <row r="401" ht="12.0" customHeight="1">
      <c r="O401" s="1"/>
    </row>
    <row r="402" ht="12.0" customHeight="1">
      <c r="O402" s="1"/>
    </row>
    <row r="403" ht="12.0" customHeight="1">
      <c r="O403" s="1"/>
    </row>
    <row r="404" ht="12.0" customHeight="1">
      <c r="O404" s="1"/>
    </row>
    <row r="405" ht="12.0" customHeight="1">
      <c r="O405" s="1"/>
    </row>
    <row r="406" ht="12.0" customHeight="1">
      <c r="O406" s="1"/>
    </row>
    <row r="407" ht="12.0" customHeight="1">
      <c r="O407" s="1"/>
    </row>
    <row r="408" ht="12.0" customHeight="1">
      <c r="O408" s="1"/>
    </row>
    <row r="409" ht="12.0" customHeight="1">
      <c r="O409" s="1"/>
    </row>
    <row r="410" ht="12.0" customHeight="1">
      <c r="O410" s="1"/>
    </row>
    <row r="411" ht="12.0" customHeight="1">
      <c r="O411" s="1"/>
    </row>
    <row r="412" ht="12.0" customHeight="1">
      <c r="O412" s="1"/>
    </row>
    <row r="413" ht="12.0" customHeight="1">
      <c r="O413" s="1"/>
    </row>
    <row r="414" ht="12.0" customHeight="1">
      <c r="O414" s="1"/>
    </row>
    <row r="415" ht="12.0" customHeight="1">
      <c r="O415" s="1"/>
    </row>
    <row r="416" ht="12.0" customHeight="1">
      <c r="O416" s="1"/>
    </row>
    <row r="417" ht="12.0" customHeight="1">
      <c r="O417" s="1"/>
    </row>
    <row r="418" ht="12.0" customHeight="1">
      <c r="O418" s="1"/>
    </row>
    <row r="419" ht="12.0" customHeight="1">
      <c r="O419" s="1"/>
    </row>
    <row r="420" ht="12.0" customHeight="1">
      <c r="O420" s="1"/>
    </row>
    <row r="421" ht="12.0" customHeight="1">
      <c r="O421" s="1"/>
    </row>
    <row r="422" ht="12.0" customHeight="1">
      <c r="O422" s="1"/>
    </row>
    <row r="423" ht="12.0" customHeight="1">
      <c r="O423" s="1"/>
    </row>
    <row r="424" ht="12.0" customHeight="1">
      <c r="O424" s="1"/>
    </row>
    <row r="425" ht="12.0" customHeight="1">
      <c r="O425" s="1"/>
    </row>
    <row r="426" ht="12.0" customHeight="1">
      <c r="O426" s="1"/>
    </row>
    <row r="427" ht="12.0" customHeight="1">
      <c r="O427" s="1"/>
    </row>
    <row r="428" ht="12.0" customHeight="1">
      <c r="O428" s="1"/>
    </row>
    <row r="429" ht="12.0" customHeight="1">
      <c r="O429" s="1"/>
    </row>
    <row r="430" ht="12.0" customHeight="1">
      <c r="O430" s="1"/>
    </row>
    <row r="431" ht="12.0" customHeight="1">
      <c r="O431" s="1"/>
    </row>
    <row r="432" ht="12.0" customHeight="1">
      <c r="O432" s="1"/>
    </row>
    <row r="433" ht="12.0" customHeight="1">
      <c r="O433" s="1"/>
    </row>
    <row r="434" ht="12.0" customHeight="1">
      <c r="O434" s="1"/>
    </row>
    <row r="435" ht="12.0" customHeight="1">
      <c r="O435" s="1"/>
    </row>
    <row r="436" ht="12.0" customHeight="1">
      <c r="O436" s="1"/>
    </row>
    <row r="437" ht="12.0" customHeight="1">
      <c r="O437" s="1"/>
    </row>
    <row r="438" ht="12.0" customHeight="1">
      <c r="O438" s="1"/>
    </row>
    <row r="439" ht="12.0" customHeight="1">
      <c r="O439" s="1"/>
    </row>
    <row r="440" ht="12.0" customHeight="1">
      <c r="O440" s="1"/>
    </row>
    <row r="441" ht="12.0" customHeight="1">
      <c r="O441" s="1"/>
    </row>
    <row r="442" ht="12.0" customHeight="1">
      <c r="O442" s="1"/>
    </row>
    <row r="443" ht="12.0" customHeight="1">
      <c r="O443" s="1"/>
    </row>
    <row r="444" ht="12.0" customHeight="1">
      <c r="O444" s="1"/>
    </row>
    <row r="445" ht="12.0" customHeight="1">
      <c r="O445" s="1"/>
    </row>
    <row r="446" ht="12.0" customHeight="1">
      <c r="O446" s="1"/>
    </row>
    <row r="447" ht="12.0" customHeight="1">
      <c r="O447" s="1"/>
    </row>
    <row r="448" ht="12.0" customHeight="1">
      <c r="O448" s="1"/>
    </row>
    <row r="449" ht="12.0" customHeight="1">
      <c r="O449" s="1"/>
    </row>
    <row r="450" ht="12.0" customHeight="1">
      <c r="O450" s="1"/>
    </row>
    <row r="451" ht="12.0" customHeight="1">
      <c r="O451" s="1"/>
    </row>
    <row r="452" ht="12.0" customHeight="1">
      <c r="O452" s="1"/>
    </row>
    <row r="453" ht="12.0" customHeight="1">
      <c r="O453" s="1"/>
    </row>
    <row r="454" ht="12.0" customHeight="1">
      <c r="O454" s="1"/>
    </row>
    <row r="455" ht="12.0" customHeight="1">
      <c r="O455" s="1"/>
    </row>
    <row r="456" ht="12.0" customHeight="1">
      <c r="O456" s="1"/>
    </row>
    <row r="457" ht="12.0" customHeight="1">
      <c r="O457" s="1"/>
    </row>
    <row r="458" ht="12.0" customHeight="1">
      <c r="O458" s="1"/>
    </row>
    <row r="459" ht="12.0" customHeight="1">
      <c r="O459" s="1"/>
    </row>
    <row r="460" ht="12.0" customHeight="1">
      <c r="O460" s="1"/>
    </row>
    <row r="461" ht="12.0" customHeight="1">
      <c r="O461" s="1"/>
    </row>
    <row r="462" ht="12.0" customHeight="1">
      <c r="O462" s="1"/>
    </row>
    <row r="463" ht="12.0" customHeight="1">
      <c r="O463" s="1"/>
    </row>
    <row r="464" ht="12.0" customHeight="1">
      <c r="O464" s="1"/>
    </row>
    <row r="465" ht="12.0" customHeight="1">
      <c r="O465" s="1"/>
    </row>
    <row r="466" ht="12.0" customHeight="1">
      <c r="O466" s="1"/>
    </row>
    <row r="467" ht="12.0" customHeight="1">
      <c r="O467" s="1"/>
    </row>
    <row r="468" ht="12.0" customHeight="1">
      <c r="O468" s="1"/>
    </row>
    <row r="469" ht="12.0" customHeight="1">
      <c r="O469" s="1"/>
    </row>
    <row r="470" ht="12.0" customHeight="1">
      <c r="O470" s="1"/>
    </row>
    <row r="471" ht="12.0" customHeight="1">
      <c r="O471" s="1"/>
    </row>
    <row r="472" ht="12.0" customHeight="1">
      <c r="O472" s="1"/>
    </row>
    <row r="473" ht="12.0" customHeight="1">
      <c r="O473" s="1"/>
    </row>
    <row r="474" ht="12.0" customHeight="1">
      <c r="O474" s="1"/>
    </row>
    <row r="475" ht="12.0" customHeight="1">
      <c r="O475" s="1"/>
    </row>
    <row r="476" ht="12.0" customHeight="1">
      <c r="O476" s="1"/>
    </row>
    <row r="477" ht="12.0" customHeight="1">
      <c r="O477" s="1"/>
    </row>
    <row r="478" ht="12.0" customHeight="1">
      <c r="O478" s="1"/>
    </row>
    <row r="479" ht="12.0" customHeight="1">
      <c r="O479" s="1"/>
    </row>
    <row r="480" ht="12.0" customHeight="1">
      <c r="O480" s="1"/>
    </row>
    <row r="481" ht="12.0" customHeight="1">
      <c r="O481" s="1"/>
    </row>
    <row r="482" ht="12.0" customHeight="1">
      <c r="O482" s="1"/>
    </row>
    <row r="483" ht="12.0" customHeight="1">
      <c r="O483" s="1"/>
    </row>
    <row r="484" ht="12.0" customHeight="1">
      <c r="O484" s="1"/>
    </row>
    <row r="485" ht="12.0" customHeight="1">
      <c r="O485" s="1"/>
    </row>
    <row r="486" ht="12.0" customHeight="1">
      <c r="O486" s="1"/>
    </row>
    <row r="487" ht="12.0" customHeight="1">
      <c r="O487" s="1"/>
    </row>
    <row r="488" ht="12.0" customHeight="1">
      <c r="O488" s="1"/>
    </row>
    <row r="489" ht="12.0" customHeight="1">
      <c r="O489" s="1"/>
    </row>
    <row r="490" ht="12.0" customHeight="1">
      <c r="O490" s="1"/>
    </row>
    <row r="491" ht="12.0" customHeight="1">
      <c r="O491" s="1"/>
    </row>
    <row r="492" ht="12.0" customHeight="1">
      <c r="O492" s="1"/>
    </row>
    <row r="493" ht="12.0" customHeight="1">
      <c r="O493" s="1"/>
    </row>
    <row r="494" ht="12.0" customHeight="1">
      <c r="O494" s="1"/>
    </row>
    <row r="495" ht="12.0" customHeight="1">
      <c r="O495" s="1"/>
    </row>
    <row r="496" ht="12.0" customHeight="1">
      <c r="O496" s="1"/>
    </row>
    <row r="497" ht="12.0" customHeight="1">
      <c r="O497" s="1"/>
    </row>
    <row r="498" ht="12.0" customHeight="1">
      <c r="O498" s="1"/>
    </row>
    <row r="499" ht="12.0" customHeight="1">
      <c r="O499" s="1"/>
    </row>
    <row r="500" ht="12.0" customHeight="1">
      <c r="O500" s="1"/>
    </row>
    <row r="501" ht="12.0" customHeight="1">
      <c r="O501" s="1"/>
    </row>
    <row r="502" ht="12.0" customHeight="1">
      <c r="O502" s="1"/>
    </row>
    <row r="503" ht="12.0" customHeight="1">
      <c r="O503" s="1"/>
    </row>
    <row r="504" ht="12.0" customHeight="1">
      <c r="O504" s="1"/>
    </row>
    <row r="505" ht="12.0" customHeight="1">
      <c r="O505" s="1"/>
    </row>
    <row r="506" ht="12.0" customHeight="1">
      <c r="O506" s="1"/>
    </row>
    <row r="507" ht="12.0" customHeight="1">
      <c r="O507" s="1"/>
    </row>
    <row r="508" ht="12.0" customHeight="1">
      <c r="O508" s="1"/>
    </row>
    <row r="509" ht="12.0" customHeight="1">
      <c r="O509" s="1"/>
    </row>
    <row r="510" ht="12.0" customHeight="1">
      <c r="O510" s="1"/>
    </row>
    <row r="511" ht="12.0" customHeight="1">
      <c r="O511" s="1"/>
    </row>
    <row r="512" ht="12.0" customHeight="1">
      <c r="O512" s="1"/>
    </row>
    <row r="513" ht="12.0" customHeight="1">
      <c r="O513" s="1"/>
    </row>
    <row r="514" ht="12.0" customHeight="1">
      <c r="O514" s="1"/>
    </row>
    <row r="515" ht="12.0" customHeight="1">
      <c r="O515" s="1"/>
    </row>
    <row r="516" ht="12.0" customHeight="1">
      <c r="O516" s="1"/>
    </row>
    <row r="517" ht="12.0" customHeight="1">
      <c r="O517" s="1"/>
    </row>
    <row r="518" ht="12.0" customHeight="1">
      <c r="O518" s="1"/>
    </row>
    <row r="519" ht="12.0" customHeight="1">
      <c r="O519" s="1"/>
    </row>
    <row r="520" ht="12.0" customHeight="1">
      <c r="O520" s="1"/>
    </row>
    <row r="521" ht="12.0" customHeight="1">
      <c r="O521" s="1"/>
    </row>
    <row r="522" ht="12.0" customHeight="1">
      <c r="O522" s="1"/>
    </row>
    <row r="523" ht="12.0" customHeight="1">
      <c r="O523" s="1"/>
    </row>
    <row r="524" ht="12.0" customHeight="1">
      <c r="O524" s="1"/>
    </row>
    <row r="525" ht="12.0" customHeight="1">
      <c r="O525" s="1"/>
    </row>
    <row r="526" ht="12.0" customHeight="1">
      <c r="O526" s="1"/>
    </row>
    <row r="527" ht="12.0" customHeight="1">
      <c r="O527" s="1"/>
    </row>
    <row r="528" ht="12.0" customHeight="1">
      <c r="O528" s="1"/>
    </row>
    <row r="529" ht="12.0" customHeight="1">
      <c r="O529" s="1"/>
    </row>
    <row r="530" ht="12.0" customHeight="1">
      <c r="O530" s="1"/>
    </row>
    <row r="531" ht="12.0" customHeight="1">
      <c r="O531" s="1"/>
    </row>
    <row r="532" ht="12.0" customHeight="1">
      <c r="O532" s="1"/>
    </row>
    <row r="533" ht="12.0" customHeight="1">
      <c r="O533" s="1"/>
    </row>
    <row r="534" ht="12.0" customHeight="1">
      <c r="O534" s="1"/>
    </row>
    <row r="535" ht="12.0" customHeight="1">
      <c r="O535" s="1"/>
    </row>
    <row r="536" ht="12.0" customHeight="1">
      <c r="O536" s="1"/>
    </row>
    <row r="537" ht="12.0" customHeight="1">
      <c r="O537" s="1"/>
    </row>
    <row r="538" ht="12.0" customHeight="1">
      <c r="O538" s="1"/>
    </row>
    <row r="539" ht="12.0" customHeight="1">
      <c r="O539" s="1"/>
    </row>
    <row r="540" ht="12.0" customHeight="1">
      <c r="O540" s="1"/>
    </row>
    <row r="541" ht="12.0" customHeight="1">
      <c r="O541" s="1"/>
    </row>
    <row r="542" ht="12.0" customHeight="1">
      <c r="O542" s="1"/>
    </row>
    <row r="543" ht="12.0" customHeight="1">
      <c r="O543" s="1"/>
    </row>
    <row r="544" ht="12.0" customHeight="1">
      <c r="O544" s="1"/>
    </row>
    <row r="545" ht="12.0" customHeight="1">
      <c r="O545" s="1"/>
    </row>
    <row r="546" ht="12.0" customHeight="1">
      <c r="O546" s="1"/>
    </row>
    <row r="547" ht="12.0" customHeight="1">
      <c r="O547" s="1"/>
    </row>
    <row r="548" ht="12.0" customHeight="1">
      <c r="O548" s="1"/>
    </row>
    <row r="549" ht="12.0" customHeight="1">
      <c r="O549" s="1"/>
    </row>
    <row r="550" ht="12.0" customHeight="1">
      <c r="O550" s="1"/>
    </row>
    <row r="551" ht="12.0" customHeight="1">
      <c r="O551" s="1"/>
    </row>
    <row r="552" ht="12.0" customHeight="1">
      <c r="O552" s="1"/>
    </row>
    <row r="553" ht="12.0" customHeight="1">
      <c r="O553" s="1"/>
    </row>
    <row r="554" ht="12.0" customHeight="1">
      <c r="O554" s="1"/>
    </row>
    <row r="555" ht="12.0" customHeight="1">
      <c r="O555" s="1"/>
    </row>
    <row r="556" ht="12.0" customHeight="1">
      <c r="O556" s="1"/>
    </row>
    <row r="557" ht="12.0" customHeight="1">
      <c r="O557" s="1"/>
    </row>
    <row r="558" ht="12.0" customHeight="1">
      <c r="O558" s="1"/>
    </row>
    <row r="559" ht="12.0" customHeight="1">
      <c r="O559" s="1"/>
    </row>
    <row r="560" ht="12.0" customHeight="1">
      <c r="O560" s="1"/>
    </row>
    <row r="561" ht="12.0" customHeight="1">
      <c r="O561" s="1"/>
    </row>
    <row r="562" ht="12.0" customHeight="1">
      <c r="O562" s="1"/>
    </row>
    <row r="563" ht="12.0" customHeight="1">
      <c r="O563" s="1"/>
    </row>
    <row r="564" ht="12.0" customHeight="1">
      <c r="O564" s="1"/>
    </row>
    <row r="565" ht="12.0" customHeight="1">
      <c r="O565" s="1"/>
    </row>
    <row r="566" ht="12.0" customHeight="1">
      <c r="O566" s="1"/>
    </row>
    <row r="567" ht="12.0" customHeight="1">
      <c r="O567" s="1"/>
    </row>
    <row r="568" ht="12.0" customHeight="1">
      <c r="O568" s="1"/>
    </row>
    <row r="569" ht="12.0" customHeight="1">
      <c r="O569" s="1"/>
    </row>
    <row r="570" ht="12.0" customHeight="1">
      <c r="O570" s="1"/>
    </row>
    <row r="571" ht="12.0" customHeight="1">
      <c r="O571" s="1"/>
    </row>
    <row r="572" ht="12.0" customHeight="1">
      <c r="O572" s="1"/>
    </row>
    <row r="573" ht="12.0" customHeight="1">
      <c r="O573" s="1"/>
    </row>
    <row r="574" ht="12.0" customHeight="1">
      <c r="O574" s="1"/>
    </row>
    <row r="575" ht="12.0" customHeight="1">
      <c r="O575" s="1"/>
    </row>
    <row r="576" ht="12.0" customHeight="1">
      <c r="O576" s="1"/>
    </row>
    <row r="577" ht="12.0" customHeight="1">
      <c r="O577" s="1"/>
    </row>
    <row r="578" ht="12.0" customHeight="1">
      <c r="O578" s="1"/>
    </row>
    <row r="579" ht="12.0" customHeight="1">
      <c r="O579" s="1"/>
    </row>
    <row r="580" ht="12.0" customHeight="1">
      <c r="O580" s="1"/>
    </row>
    <row r="581" ht="12.0" customHeight="1">
      <c r="O581" s="1"/>
    </row>
    <row r="582" ht="12.0" customHeight="1">
      <c r="O582" s="1"/>
    </row>
    <row r="583" ht="12.0" customHeight="1">
      <c r="O583" s="1"/>
    </row>
    <row r="584" ht="12.0" customHeight="1">
      <c r="O584" s="1"/>
    </row>
    <row r="585" ht="12.0" customHeight="1">
      <c r="O585" s="1"/>
    </row>
    <row r="586" ht="12.0" customHeight="1">
      <c r="O586" s="1"/>
    </row>
    <row r="587" ht="12.0" customHeight="1">
      <c r="O587" s="1"/>
    </row>
    <row r="588" ht="12.0" customHeight="1">
      <c r="O588" s="1"/>
    </row>
    <row r="589" ht="12.0" customHeight="1">
      <c r="O589" s="1"/>
    </row>
    <row r="590" ht="12.0" customHeight="1">
      <c r="O590" s="1"/>
    </row>
    <row r="591" ht="12.0" customHeight="1">
      <c r="O591" s="1"/>
    </row>
    <row r="592" ht="12.0" customHeight="1">
      <c r="O592" s="1"/>
    </row>
    <row r="593" ht="12.0" customHeight="1">
      <c r="O593" s="1"/>
    </row>
    <row r="594" ht="12.0" customHeight="1">
      <c r="O594" s="1"/>
    </row>
    <row r="595" ht="12.0" customHeight="1">
      <c r="O595" s="1"/>
    </row>
    <row r="596" ht="12.0" customHeight="1">
      <c r="O596" s="1"/>
    </row>
    <row r="597" ht="12.0" customHeight="1">
      <c r="O597" s="1"/>
    </row>
    <row r="598" ht="12.0" customHeight="1">
      <c r="O598" s="1"/>
    </row>
    <row r="599" ht="12.0" customHeight="1">
      <c r="O599" s="1"/>
    </row>
    <row r="600" ht="12.0" customHeight="1">
      <c r="O600" s="1"/>
    </row>
    <row r="601" ht="12.0" customHeight="1">
      <c r="O601" s="1"/>
    </row>
    <row r="602" ht="12.0" customHeight="1">
      <c r="O602" s="1"/>
    </row>
    <row r="603" ht="12.0" customHeight="1">
      <c r="O603" s="1"/>
    </row>
    <row r="604" ht="12.0" customHeight="1">
      <c r="O604" s="1"/>
    </row>
    <row r="605" ht="12.0" customHeight="1">
      <c r="O605" s="1"/>
    </row>
    <row r="606" ht="12.0" customHeight="1">
      <c r="O606" s="1"/>
    </row>
    <row r="607" ht="12.0" customHeight="1">
      <c r="O607" s="1"/>
    </row>
    <row r="608" ht="12.0" customHeight="1">
      <c r="O608" s="1"/>
    </row>
    <row r="609" ht="12.0" customHeight="1">
      <c r="O609" s="1"/>
    </row>
    <row r="610" ht="12.0" customHeight="1">
      <c r="O610" s="1"/>
    </row>
    <row r="611" ht="12.0" customHeight="1">
      <c r="O611" s="1"/>
    </row>
    <row r="612" ht="12.0" customHeight="1">
      <c r="O612" s="1"/>
    </row>
    <row r="613" ht="12.0" customHeight="1">
      <c r="O613" s="1"/>
    </row>
    <row r="614" ht="12.0" customHeight="1">
      <c r="O614" s="1"/>
    </row>
    <row r="615" ht="12.0" customHeight="1">
      <c r="O615" s="1"/>
    </row>
    <row r="616" ht="12.0" customHeight="1">
      <c r="O616" s="1"/>
    </row>
    <row r="617" ht="12.0" customHeight="1">
      <c r="O617" s="1"/>
    </row>
    <row r="618" ht="12.0" customHeight="1">
      <c r="O618" s="1"/>
    </row>
    <row r="619" ht="12.0" customHeight="1">
      <c r="O619" s="1"/>
    </row>
    <row r="620" ht="12.0" customHeight="1">
      <c r="O620" s="1"/>
    </row>
    <row r="621" ht="12.0" customHeight="1">
      <c r="O621" s="1"/>
    </row>
    <row r="622" ht="12.0" customHeight="1">
      <c r="O622" s="1"/>
    </row>
    <row r="623" ht="12.0" customHeight="1">
      <c r="O623" s="1"/>
    </row>
    <row r="624" ht="12.0" customHeight="1">
      <c r="O624" s="1"/>
    </row>
    <row r="625" ht="12.0" customHeight="1">
      <c r="O625" s="1"/>
    </row>
    <row r="626" ht="12.0" customHeight="1">
      <c r="O626" s="1"/>
    </row>
    <row r="627" ht="12.0" customHeight="1">
      <c r="O627" s="1"/>
    </row>
    <row r="628" ht="12.0" customHeight="1">
      <c r="O628" s="1"/>
    </row>
    <row r="629" ht="12.0" customHeight="1">
      <c r="O629" s="1"/>
    </row>
    <row r="630" ht="12.0" customHeight="1">
      <c r="O630" s="1"/>
    </row>
    <row r="631" ht="12.0" customHeight="1">
      <c r="O631" s="1"/>
    </row>
    <row r="632" ht="12.0" customHeight="1">
      <c r="O632" s="1"/>
    </row>
    <row r="633" ht="12.0" customHeight="1">
      <c r="O633" s="1"/>
    </row>
    <row r="634" ht="12.0" customHeight="1">
      <c r="O634" s="1"/>
    </row>
    <row r="635" ht="12.0" customHeight="1">
      <c r="O635" s="1"/>
    </row>
    <row r="636" ht="12.0" customHeight="1">
      <c r="O636" s="1"/>
    </row>
    <row r="637" ht="12.0" customHeight="1">
      <c r="O637" s="1"/>
    </row>
    <row r="638" ht="12.0" customHeight="1">
      <c r="O638" s="1"/>
    </row>
    <row r="639" ht="12.0" customHeight="1">
      <c r="O639" s="1"/>
    </row>
    <row r="640" ht="12.0" customHeight="1">
      <c r="O640" s="1"/>
    </row>
    <row r="641" ht="12.0" customHeight="1">
      <c r="O641" s="1"/>
    </row>
    <row r="642" ht="12.0" customHeight="1">
      <c r="O642" s="1"/>
    </row>
    <row r="643" ht="12.0" customHeight="1">
      <c r="O643" s="1"/>
    </row>
    <row r="644" ht="12.0" customHeight="1">
      <c r="O644" s="1"/>
    </row>
    <row r="645" ht="12.0" customHeight="1">
      <c r="O645" s="1"/>
    </row>
    <row r="646" ht="12.0" customHeight="1">
      <c r="O646" s="1"/>
    </row>
    <row r="647" ht="12.0" customHeight="1">
      <c r="O647" s="1"/>
    </row>
    <row r="648" ht="12.0" customHeight="1">
      <c r="O648" s="1"/>
    </row>
    <row r="649" ht="12.0" customHeight="1">
      <c r="O649" s="1"/>
    </row>
    <row r="650" ht="12.0" customHeight="1">
      <c r="O650" s="1"/>
    </row>
    <row r="651" ht="12.0" customHeight="1">
      <c r="O651" s="1"/>
    </row>
    <row r="652" ht="12.0" customHeight="1">
      <c r="O652" s="1"/>
    </row>
    <row r="653" ht="12.0" customHeight="1">
      <c r="O653" s="1"/>
    </row>
    <row r="654" ht="12.0" customHeight="1">
      <c r="O654" s="1"/>
    </row>
    <row r="655" ht="12.0" customHeight="1">
      <c r="O655" s="1"/>
    </row>
    <row r="656" ht="12.0" customHeight="1">
      <c r="O656" s="1"/>
    </row>
    <row r="657" ht="12.0" customHeight="1">
      <c r="O657" s="1"/>
    </row>
    <row r="658" ht="12.0" customHeight="1">
      <c r="O658" s="1"/>
    </row>
    <row r="659" ht="12.0" customHeight="1">
      <c r="O659" s="1"/>
    </row>
    <row r="660" ht="12.0" customHeight="1">
      <c r="O660" s="1"/>
    </row>
    <row r="661" ht="12.0" customHeight="1">
      <c r="O661" s="1"/>
    </row>
    <row r="662" ht="12.0" customHeight="1">
      <c r="O662" s="1"/>
    </row>
    <row r="663" ht="12.0" customHeight="1">
      <c r="O663" s="1"/>
    </row>
    <row r="664" ht="12.0" customHeight="1">
      <c r="O664" s="1"/>
    </row>
    <row r="665" ht="12.0" customHeight="1">
      <c r="O665" s="1"/>
    </row>
    <row r="666" ht="12.0" customHeight="1">
      <c r="O666" s="1"/>
    </row>
    <row r="667" ht="12.0" customHeight="1">
      <c r="O667" s="1"/>
    </row>
    <row r="668" ht="12.0" customHeight="1">
      <c r="O668" s="1"/>
    </row>
    <row r="669" ht="12.0" customHeight="1">
      <c r="O669" s="1"/>
    </row>
    <row r="670" ht="12.0" customHeight="1">
      <c r="O670" s="1"/>
    </row>
    <row r="671" ht="12.0" customHeight="1">
      <c r="O671" s="1"/>
    </row>
    <row r="672" ht="12.0" customHeight="1">
      <c r="O672" s="1"/>
    </row>
    <row r="673" ht="12.0" customHeight="1">
      <c r="O673" s="1"/>
    </row>
    <row r="674" ht="12.0" customHeight="1">
      <c r="O674" s="1"/>
    </row>
    <row r="675" ht="12.0" customHeight="1">
      <c r="O675" s="1"/>
    </row>
    <row r="676" ht="12.0" customHeight="1">
      <c r="O676" s="1"/>
    </row>
    <row r="677" ht="12.0" customHeight="1">
      <c r="O677" s="1"/>
    </row>
    <row r="678" ht="12.0" customHeight="1">
      <c r="O678" s="1"/>
    </row>
    <row r="679" ht="12.0" customHeight="1">
      <c r="O679" s="1"/>
    </row>
    <row r="680" ht="12.0" customHeight="1">
      <c r="O680" s="1"/>
    </row>
    <row r="681" ht="12.0" customHeight="1">
      <c r="O681" s="1"/>
    </row>
    <row r="682" ht="12.0" customHeight="1">
      <c r="O682" s="1"/>
    </row>
    <row r="683" ht="12.0" customHeight="1">
      <c r="O683" s="1"/>
    </row>
    <row r="684" ht="12.0" customHeight="1">
      <c r="O684" s="1"/>
    </row>
    <row r="685" ht="12.0" customHeight="1">
      <c r="O685" s="1"/>
    </row>
    <row r="686" ht="12.0" customHeight="1">
      <c r="O686" s="1"/>
    </row>
    <row r="687" ht="12.0" customHeight="1">
      <c r="O687" s="1"/>
    </row>
    <row r="688" ht="12.0" customHeight="1">
      <c r="O688" s="1"/>
    </row>
    <row r="689" ht="12.0" customHeight="1">
      <c r="O689" s="1"/>
    </row>
    <row r="690" ht="12.0" customHeight="1">
      <c r="O690" s="1"/>
    </row>
    <row r="691" ht="12.0" customHeight="1">
      <c r="O691" s="1"/>
    </row>
    <row r="692" ht="12.0" customHeight="1">
      <c r="O692" s="1"/>
    </row>
    <row r="693" ht="12.0" customHeight="1">
      <c r="O693" s="1"/>
    </row>
    <row r="694" ht="12.0" customHeight="1">
      <c r="O694" s="1"/>
    </row>
    <row r="695" ht="12.0" customHeight="1">
      <c r="O695" s="1"/>
    </row>
    <row r="696" ht="12.0" customHeight="1">
      <c r="O696" s="1"/>
    </row>
    <row r="697" ht="12.0" customHeight="1">
      <c r="O697" s="1"/>
    </row>
    <row r="698" ht="12.0" customHeight="1">
      <c r="O698" s="1"/>
    </row>
    <row r="699" ht="12.0" customHeight="1">
      <c r="O699" s="1"/>
    </row>
    <row r="700" ht="12.0" customHeight="1">
      <c r="O700" s="1"/>
    </row>
    <row r="701" ht="12.0" customHeight="1">
      <c r="O701" s="1"/>
    </row>
    <row r="702" ht="12.0" customHeight="1">
      <c r="O702" s="1"/>
    </row>
    <row r="703" ht="12.0" customHeight="1">
      <c r="O703" s="1"/>
    </row>
    <row r="704" ht="12.0" customHeight="1">
      <c r="O704" s="1"/>
    </row>
    <row r="705" ht="12.0" customHeight="1">
      <c r="O705" s="1"/>
    </row>
    <row r="706" ht="12.0" customHeight="1">
      <c r="O706" s="1"/>
    </row>
    <row r="707" ht="12.0" customHeight="1">
      <c r="O707" s="1"/>
    </row>
    <row r="708" ht="12.0" customHeight="1">
      <c r="O708" s="1"/>
    </row>
    <row r="709" ht="12.0" customHeight="1">
      <c r="O709" s="1"/>
    </row>
    <row r="710" ht="12.0" customHeight="1">
      <c r="O710" s="1"/>
    </row>
    <row r="711" ht="12.0" customHeight="1">
      <c r="O711" s="1"/>
    </row>
    <row r="712" ht="12.0" customHeight="1">
      <c r="O712" s="1"/>
    </row>
    <row r="713" ht="12.0" customHeight="1">
      <c r="O713" s="1"/>
    </row>
    <row r="714" ht="12.0" customHeight="1">
      <c r="O714" s="1"/>
    </row>
    <row r="715" ht="12.0" customHeight="1">
      <c r="O715" s="1"/>
    </row>
    <row r="716" ht="12.0" customHeight="1">
      <c r="O716" s="1"/>
    </row>
    <row r="717" ht="12.0" customHeight="1">
      <c r="O717" s="1"/>
    </row>
    <row r="718" ht="12.0" customHeight="1">
      <c r="O718" s="1"/>
    </row>
    <row r="719" ht="12.0" customHeight="1">
      <c r="O719" s="1"/>
    </row>
    <row r="720" ht="12.0" customHeight="1">
      <c r="O720" s="1"/>
    </row>
    <row r="721" ht="12.0" customHeight="1">
      <c r="O721" s="1"/>
    </row>
    <row r="722" ht="12.0" customHeight="1">
      <c r="O722" s="1"/>
    </row>
    <row r="723" ht="12.0" customHeight="1">
      <c r="O723" s="1"/>
    </row>
    <row r="724" ht="12.0" customHeight="1">
      <c r="O724" s="1"/>
    </row>
    <row r="725" ht="12.0" customHeight="1">
      <c r="O725" s="1"/>
    </row>
    <row r="726" ht="12.0" customHeight="1">
      <c r="O726" s="1"/>
    </row>
    <row r="727" ht="12.0" customHeight="1">
      <c r="O727" s="1"/>
    </row>
    <row r="728" ht="12.0" customHeight="1">
      <c r="O728" s="1"/>
    </row>
    <row r="729" ht="12.0" customHeight="1">
      <c r="O729" s="1"/>
    </row>
    <row r="730" ht="12.0" customHeight="1">
      <c r="O730" s="1"/>
    </row>
    <row r="731" ht="12.0" customHeight="1">
      <c r="O731" s="1"/>
    </row>
    <row r="732" ht="12.0" customHeight="1">
      <c r="O732" s="1"/>
    </row>
    <row r="733" ht="12.0" customHeight="1">
      <c r="O733" s="1"/>
    </row>
    <row r="734" ht="12.0" customHeight="1">
      <c r="O734" s="1"/>
    </row>
    <row r="735" ht="12.0" customHeight="1">
      <c r="O735" s="1"/>
    </row>
    <row r="736" ht="12.0" customHeight="1">
      <c r="O736" s="1"/>
    </row>
    <row r="737" ht="12.0" customHeight="1">
      <c r="O737" s="1"/>
    </row>
    <row r="738" ht="12.0" customHeight="1">
      <c r="O738" s="1"/>
    </row>
    <row r="739" ht="12.0" customHeight="1">
      <c r="O739" s="1"/>
    </row>
    <row r="740" ht="12.0" customHeight="1">
      <c r="O740" s="1"/>
    </row>
    <row r="741" ht="12.0" customHeight="1">
      <c r="O741" s="1"/>
    </row>
    <row r="742" ht="12.0" customHeight="1">
      <c r="O742" s="1"/>
    </row>
    <row r="743" ht="12.0" customHeight="1">
      <c r="O743" s="1"/>
    </row>
    <row r="744" ht="12.0" customHeight="1">
      <c r="O744" s="1"/>
    </row>
    <row r="745" ht="12.0" customHeight="1">
      <c r="O745" s="1"/>
    </row>
    <row r="746" ht="12.0" customHeight="1">
      <c r="O746" s="1"/>
    </row>
    <row r="747" ht="12.0" customHeight="1">
      <c r="O747" s="1"/>
    </row>
    <row r="748" ht="12.0" customHeight="1">
      <c r="O748" s="1"/>
    </row>
    <row r="749" ht="12.0" customHeight="1">
      <c r="O749" s="1"/>
    </row>
    <row r="750" ht="12.0" customHeight="1">
      <c r="O750" s="1"/>
    </row>
    <row r="751" ht="12.0" customHeight="1">
      <c r="O751" s="1"/>
    </row>
    <row r="752" ht="12.0" customHeight="1">
      <c r="O752" s="1"/>
    </row>
    <row r="753" ht="12.0" customHeight="1">
      <c r="O753" s="1"/>
    </row>
    <row r="754" ht="12.0" customHeight="1">
      <c r="O754" s="1"/>
    </row>
    <row r="755" ht="12.0" customHeight="1">
      <c r="O755" s="1"/>
    </row>
    <row r="756" ht="12.0" customHeight="1">
      <c r="O756" s="1"/>
    </row>
    <row r="757" ht="12.0" customHeight="1">
      <c r="O757" s="1"/>
    </row>
    <row r="758" ht="12.0" customHeight="1">
      <c r="O758" s="1"/>
    </row>
    <row r="759" ht="12.0" customHeight="1">
      <c r="O759" s="1"/>
    </row>
    <row r="760" ht="12.0" customHeight="1">
      <c r="O760" s="1"/>
    </row>
    <row r="761" ht="12.0" customHeight="1">
      <c r="O761" s="1"/>
    </row>
    <row r="762" ht="12.0" customHeight="1">
      <c r="O762" s="1"/>
    </row>
    <row r="763" ht="12.0" customHeight="1">
      <c r="O763" s="1"/>
    </row>
    <row r="764" ht="12.0" customHeight="1">
      <c r="O764" s="1"/>
    </row>
    <row r="765" ht="12.0" customHeight="1">
      <c r="O765" s="1"/>
    </row>
    <row r="766" ht="12.0" customHeight="1">
      <c r="O766" s="1"/>
    </row>
    <row r="767" ht="12.0" customHeight="1">
      <c r="O767" s="1"/>
    </row>
    <row r="768" ht="12.0" customHeight="1">
      <c r="O768" s="1"/>
    </row>
    <row r="769" ht="12.0" customHeight="1">
      <c r="O769" s="1"/>
    </row>
    <row r="770" ht="12.0" customHeight="1">
      <c r="O770" s="1"/>
    </row>
    <row r="771" ht="12.0" customHeight="1">
      <c r="O771" s="1"/>
    </row>
    <row r="772" ht="12.0" customHeight="1">
      <c r="O772" s="1"/>
    </row>
    <row r="773" ht="12.0" customHeight="1">
      <c r="O773" s="1"/>
    </row>
    <row r="774" ht="12.0" customHeight="1">
      <c r="O774" s="1"/>
    </row>
    <row r="775" ht="12.0" customHeight="1">
      <c r="O775" s="1"/>
    </row>
    <row r="776" ht="12.0" customHeight="1">
      <c r="O776" s="1"/>
    </row>
    <row r="777" ht="12.0" customHeight="1">
      <c r="O777" s="1"/>
    </row>
    <row r="778" ht="12.0" customHeight="1">
      <c r="O778" s="1"/>
    </row>
    <row r="779" ht="12.0" customHeight="1">
      <c r="O779" s="1"/>
    </row>
    <row r="780" ht="12.0" customHeight="1">
      <c r="O780" s="1"/>
    </row>
    <row r="781" ht="12.0" customHeight="1">
      <c r="O781" s="1"/>
    </row>
    <row r="782" ht="12.0" customHeight="1">
      <c r="O782" s="1"/>
    </row>
    <row r="783" ht="12.0" customHeight="1">
      <c r="O783" s="1"/>
    </row>
    <row r="784" ht="12.0" customHeight="1">
      <c r="O784" s="1"/>
    </row>
    <row r="785" ht="12.0" customHeight="1">
      <c r="O785" s="1"/>
    </row>
    <row r="786" ht="12.0" customHeight="1">
      <c r="O786" s="1"/>
    </row>
    <row r="787" ht="12.0" customHeight="1">
      <c r="O787" s="1"/>
    </row>
    <row r="788" ht="12.0" customHeight="1">
      <c r="O788" s="1"/>
    </row>
    <row r="789" ht="12.0" customHeight="1">
      <c r="O789" s="1"/>
    </row>
    <row r="790" ht="12.0" customHeight="1">
      <c r="O790" s="1"/>
    </row>
    <row r="791" ht="12.0" customHeight="1">
      <c r="O791" s="1"/>
    </row>
    <row r="792" ht="12.0" customHeight="1">
      <c r="O792" s="1"/>
    </row>
    <row r="793" ht="12.0" customHeight="1">
      <c r="O793" s="1"/>
    </row>
    <row r="794" ht="12.0" customHeight="1">
      <c r="O794" s="1"/>
    </row>
    <row r="795" ht="12.0" customHeight="1">
      <c r="O795" s="1"/>
    </row>
    <row r="796" ht="12.0" customHeight="1">
      <c r="O796" s="1"/>
    </row>
    <row r="797" ht="12.0" customHeight="1">
      <c r="O797" s="1"/>
    </row>
    <row r="798" ht="12.0" customHeight="1">
      <c r="O798" s="1"/>
    </row>
    <row r="799" ht="12.0" customHeight="1">
      <c r="O799" s="1"/>
    </row>
    <row r="800" ht="12.0" customHeight="1">
      <c r="O800" s="1"/>
    </row>
    <row r="801" ht="12.0" customHeight="1">
      <c r="O801" s="1"/>
    </row>
    <row r="802" ht="12.0" customHeight="1">
      <c r="O802" s="1"/>
    </row>
    <row r="803" ht="12.0" customHeight="1">
      <c r="O803" s="1"/>
    </row>
    <row r="804" ht="12.0" customHeight="1">
      <c r="O804" s="1"/>
    </row>
    <row r="805" ht="12.0" customHeight="1">
      <c r="O805" s="1"/>
    </row>
    <row r="806" ht="12.0" customHeight="1">
      <c r="O806" s="1"/>
    </row>
    <row r="807" ht="12.0" customHeight="1">
      <c r="O807" s="1"/>
    </row>
    <row r="808" ht="12.0" customHeight="1">
      <c r="O808" s="1"/>
    </row>
    <row r="809" ht="12.0" customHeight="1">
      <c r="O809" s="1"/>
    </row>
    <row r="810" ht="12.0" customHeight="1">
      <c r="O810" s="1"/>
    </row>
    <row r="811" ht="12.0" customHeight="1">
      <c r="O811" s="1"/>
    </row>
    <row r="812" ht="12.0" customHeight="1">
      <c r="O812" s="1"/>
    </row>
    <row r="813" ht="12.0" customHeight="1">
      <c r="O813" s="1"/>
    </row>
    <row r="814" ht="12.0" customHeight="1">
      <c r="O814" s="1"/>
    </row>
    <row r="815" ht="12.0" customHeight="1">
      <c r="O815" s="1"/>
    </row>
    <row r="816" ht="12.0" customHeight="1">
      <c r="O816" s="1"/>
    </row>
    <row r="817" ht="12.0" customHeight="1">
      <c r="O817" s="1"/>
    </row>
    <row r="818" ht="12.0" customHeight="1">
      <c r="O818" s="1"/>
    </row>
    <row r="819" ht="12.0" customHeight="1">
      <c r="O819" s="1"/>
    </row>
    <row r="820" ht="12.0" customHeight="1">
      <c r="O820" s="1"/>
    </row>
    <row r="821" ht="12.0" customHeight="1">
      <c r="O821" s="1"/>
    </row>
    <row r="822" ht="12.0" customHeight="1">
      <c r="O822" s="1"/>
    </row>
    <row r="823" ht="12.0" customHeight="1">
      <c r="O823" s="1"/>
    </row>
    <row r="824" ht="12.0" customHeight="1">
      <c r="O824" s="1"/>
    </row>
    <row r="825" ht="12.0" customHeight="1">
      <c r="O825" s="1"/>
    </row>
    <row r="826" ht="12.0" customHeight="1">
      <c r="O826" s="1"/>
    </row>
    <row r="827" ht="12.0" customHeight="1">
      <c r="O827" s="1"/>
    </row>
    <row r="828" ht="12.0" customHeight="1">
      <c r="O828" s="1"/>
    </row>
    <row r="829" ht="12.0" customHeight="1">
      <c r="O829" s="1"/>
    </row>
    <row r="830" ht="12.0" customHeight="1">
      <c r="O830" s="1"/>
    </row>
    <row r="831" ht="12.0" customHeight="1">
      <c r="O831" s="1"/>
    </row>
    <row r="832" ht="12.0" customHeight="1">
      <c r="O832" s="1"/>
    </row>
    <row r="833" ht="12.0" customHeight="1">
      <c r="O833" s="1"/>
    </row>
    <row r="834" ht="12.0" customHeight="1">
      <c r="O834" s="1"/>
    </row>
    <row r="835" ht="12.0" customHeight="1">
      <c r="O835" s="1"/>
    </row>
    <row r="836" ht="12.0" customHeight="1">
      <c r="O836" s="1"/>
    </row>
    <row r="837" ht="12.0" customHeight="1">
      <c r="O837" s="1"/>
    </row>
    <row r="838" ht="12.0" customHeight="1">
      <c r="O838" s="1"/>
    </row>
    <row r="839" ht="12.0" customHeight="1">
      <c r="O839" s="1"/>
    </row>
    <row r="840" ht="12.0" customHeight="1">
      <c r="O840" s="1"/>
    </row>
    <row r="841" ht="12.0" customHeight="1">
      <c r="O841" s="1"/>
    </row>
    <row r="842" ht="12.0" customHeight="1">
      <c r="O842" s="1"/>
    </row>
    <row r="843" ht="12.0" customHeight="1">
      <c r="O843" s="1"/>
    </row>
    <row r="844" ht="12.0" customHeight="1">
      <c r="O844" s="1"/>
    </row>
    <row r="845" ht="12.0" customHeight="1">
      <c r="O845" s="1"/>
    </row>
    <row r="846" ht="12.0" customHeight="1">
      <c r="O846" s="1"/>
    </row>
    <row r="847" ht="12.0" customHeight="1">
      <c r="O847" s="1"/>
    </row>
    <row r="848" ht="12.0" customHeight="1">
      <c r="O848" s="1"/>
    </row>
    <row r="849" ht="12.0" customHeight="1">
      <c r="O849" s="1"/>
    </row>
    <row r="850" ht="12.0" customHeight="1">
      <c r="O850" s="1"/>
    </row>
    <row r="851" ht="12.0" customHeight="1">
      <c r="O851" s="1"/>
    </row>
    <row r="852" ht="12.0" customHeight="1">
      <c r="O852" s="1"/>
    </row>
    <row r="853" ht="12.0" customHeight="1">
      <c r="O853" s="1"/>
    </row>
    <row r="854" ht="12.0" customHeight="1">
      <c r="O854" s="1"/>
    </row>
    <row r="855" ht="12.0" customHeight="1">
      <c r="O855" s="1"/>
    </row>
    <row r="856" ht="12.0" customHeight="1">
      <c r="O856" s="1"/>
    </row>
    <row r="857" ht="12.0" customHeight="1">
      <c r="O857" s="1"/>
    </row>
    <row r="858" ht="12.0" customHeight="1">
      <c r="O858" s="1"/>
    </row>
    <row r="859" ht="12.0" customHeight="1">
      <c r="O859" s="1"/>
    </row>
    <row r="860" ht="12.0" customHeight="1">
      <c r="O860" s="1"/>
    </row>
    <row r="861" ht="12.0" customHeight="1">
      <c r="O861" s="1"/>
    </row>
    <row r="862" ht="12.0" customHeight="1">
      <c r="O862" s="1"/>
    </row>
    <row r="863" ht="12.0" customHeight="1">
      <c r="O863" s="1"/>
    </row>
    <row r="864" ht="12.0" customHeight="1">
      <c r="O864" s="1"/>
    </row>
    <row r="865" ht="12.0" customHeight="1">
      <c r="O865" s="1"/>
    </row>
    <row r="866" ht="12.0" customHeight="1">
      <c r="O866" s="1"/>
    </row>
    <row r="867" ht="12.0" customHeight="1">
      <c r="O867" s="1"/>
    </row>
    <row r="868" ht="12.0" customHeight="1">
      <c r="O868" s="1"/>
    </row>
    <row r="869" ht="12.0" customHeight="1">
      <c r="O869" s="1"/>
    </row>
    <row r="870" ht="12.0" customHeight="1">
      <c r="O870" s="1"/>
    </row>
    <row r="871" ht="12.0" customHeight="1">
      <c r="O871" s="1"/>
    </row>
    <row r="872" ht="12.0" customHeight="1">
      <c r="O872" s="1"/>
    </row>
    <row r="873" ht="12.0" customHeight="1">
      <c r="O873" s="1"/>
    </row>
    <row r="874" ht="12.0" customHeight="1">
      <c r="O874" s="1"/>
    </row>
    <row r="875" ht="12.0" customHeight="1">
      <c r="O875" s="1"/>
    </row>
    <row r="876" ht="12.0" customHeight="1">
      <c r="O876" s="1"/>
    </row>
    <row r="877" ht="12.0" customHeight="1">
      <c r="O877" s="1"/>
    </row>
    <row r="878" ht="12.0" customHeight="1">
      <c r="O878" s="1"/>
    </row>
    <row r="879" ht="12.0" customHeight="1">
      <c r="O879" s="1"/>
    </row>
    <row r="880" ht="12.0" customHeight="1">
      <c r="O880" s="1"/>
    </row>
    <row r="881" ht="12.0" customHeight="1">
      <c r="O881" s="1"/>
    </row>
    <row r="882" ht="12.0" customHeight="1">
      <c r="O882" s="1"/>
    </row>
    <row r="883" ht="12.0" customHeight="1">
      <c r="O883" s="1"/>
    </row>
    <row r="884" ht="12.0" customHeight="1">
      <c r="O884" s="1"/>
    </row>
    <row r="885" ht="12.0" customHeight="1">
      <c r="O885" s="1"/>
    </row>
    <row r="886" ht="12.0" customHeight="1">
      <c r="O886" s="1"/>
    </row>
    <row r="887" ht="12.0" customHeight="1">
      <c r="O887" s="1"/>
    </row>
    <row r="888" ht="12.0" customHeight="1">
      <c r="O888" s="1"/>
    </row>
    <row r="889" ht="12.0" customHeight="1">
      <c r="O889" s="1"/>
    </row>
    <row r="890" ht="12.0" customHeight="1">
      <c r="O890" s="1"/>
    </row>
    <row r="891" ht="12.0" customHeight="1">
      <c r="O891" s="1"/>
    </row>
    <row r="892" ht="12.0" customHeight="1">
      <c r="O892" s="1"/>
    </row>
    <row r="893" ht="12.0" customHeight="1">
      <c r="O893" s="1"/>
    </row>
    <row r="894" ht="12.0" customHeight="1">
      <c r="O894" s="1"/>
    </row>
    <row r="895" ht="12.0" customHeight="1">
      <c r="O895" s="1"/>
    </row>
    <row r="896" ht="12.0" customHeight="1">
      <c r="O896" s="1"/>
    </row>
    <row r="897" ht="12.0" customHeight="1">
      <c r="O897" s="1"/>
    </row>
    <row r="898" ht="12.0" customHeight="1">
      <c r="O898" s="1"/>
    </row>
    <row r="899" ht="12.0" customHeight="1">
      <c r="O899" s="1"/>
    </row>
    <row r="900" ht="12.0" customHeight="1">
      <c r="O900" s="1"/>
    </row>
    <row r="901" ht="12.0" customHeight="1">
      <c r="O901" s="1"/>
    </row>
    <row r="902" ht="12.0" customHeight="1">
      <c r="O902" s="1"/>
    </row>
    <row r="903" ht="12.0" customHeight="1">
      <c r="O903" s="1"/>
    </row>
    <row r="904" ht="12.0" customHeight="1">
      <c r="O904" s="1"/>
    </row>
    <row r="905" ht="12.0" customHeight="1">
      <c r="O905" s="1"/>
    </row>
    <row r="906" ht="12.0" customHeight="1">
      <c r="O906" s="1"/>
    </row>
    <row r="907" ht="12.0" customHeight="1">
      <c r="O907" s="1"/>
    </row>
    <row r="908" ht="12.0" customHeight="1">
      <c r="O908" s="1"/>
    </row>
    <row r="909" ht="12.0" customHeight="1">
      <c r="O909" s="1"/>
    </row>
    <row r="910" ht="12.0" customHeight="1">
      <c r="O910" s="1"/>
    </row>
    <row r="911" ht="12.0" customHeight="1">
      <c r="O911" s="1"/>
    </row>
    <row r="912" ht="12.0" customHeight="1">
      <c r="O912" s="1"/>
    </row>
    <row r="913" ht="12.0" customHeight="1">
      <c r="O913" s="1"/>
    </row>
    <row r="914" ht="12.0" customHeight="1">
      <c r="O914" s="1"/>
    </row>
    <row r="915" ht="12.0" customHeight="1">
      <c r="O915" s="1"/>
    </row>
    <row r="916" ht="12.0" customHeight="1">
      <c r="O916" s="1"/>
    </row>
    <row r="917" ht="12.0" customHeight="1">
      <c r="O917" s="1"/>
    </row>
    <row r="918" ht="12.0" customHeight="1">
      <c r="O918" s="1"/>
    </row>
    <row r="919" ht="12.0" customHeight="1">
      <c r="O919" s="1"/>
    </row>
    <row r="920" ht="12.0" customHeight="1">
      <c r="O920" s="1"/>
    </row>
    <row r="921" ht="12.0" customHeight="1">
      <c r="O921" s="1"/>
    </row>
    <row r="922" ht="12.0" customHeight="1">
      <c r="O922" s="1"/>
    </row>
    <row r="923" ht="12.0" customHeight="1">
      <c r="O923" s="1"/>
    </row>
    <row r="924" ht="12.0" customHeight="1">
      <c r="O924" s="1"/>
    </row>
    <row r="925" ht="12.0" customHeight="1">
      <c r="O925" s="1"/>
    </row>
    <row r="926" ht="12.0" customHeight="1">
      <c r="O926" s="1"/>
    </row>
    <row r="927" ht="12.0" customHeight="1">
      <c r="O927" s="1"/>
    </row>
    <row r="928" ht="12.0" customHeight="1">
      <c r="O928" s="1"/>
    </row>
    <row r="929" ht="12.0" customHeight="1">
      <c r="O929" s="1"/>
    </row>
    <row r="930" ht="12.0" customHeight="1">
      <c r="O930" s="1"/>
    </row>
    <row r="931" ht="12.0" customHeight="1">
      <c r="O931" s="1"/>
    </row>
    <row r="932" ht="12.0" customHeight="1">
      <c r="O932" s="1"/>
    </row>
    <row r="933" ht="12.0" customHeight="1">
      <c r="O933" s="1"/>
    </row>
    <row r="934" ht="12.0" customHeight="1">
      <c r="O934" s="1"/>
    </row>
    <row r="935" ht="12.0" customHeight="1">
      <c r="O935" s="1"/>
    </row>
    <row r="936" ht="12.0" customHeight="1">
      <c r="O936" s="1"/>
    </row>
    <row r="937" ht="12.0" customHeight="1">
      <c r="O937" s="1"/>
    </row>
    <row r="938" ht="12.0" customHeight="1">
      <c r="O938" s="1"/>
    </row>
    <row r="939" ht="12.0" customHeight="1">
      <c r="O939" s="1"/>
    </row>
    <row r="940" ht="12.0" customHeight="1">
      <c r="O940" s="1"/>
    </row>
    <row r="941" ht="12.0" customHeight="1">
      <c r="O941" s="1"/>
    </row>
    <row r="942" ht="12.0" customHeight="1">
      <c r="O942" s="1"/>
    </row>
    <row r="943" ht="12.0" customHeight="1">
      <c r="O943" s="1"/>
    </row>
    <row r="944" ht="12.0" customHeight="1">
      <c r="O944" s="1"/>
    </row>
    <row r="945" ht="12.0" customHeight="1">
      <c r="O945" s="1"/>
    </row>
    <row r="946" ht="12.0" customHeight="1">
      <c r="O946" s="1"/>
    </row>
    <row r="947" ht="12.0" customHeight="1">
      <c r="O947" s="1"/>
    </row>
    <row r="948" ht="12.0" customHeight="1">
      <c r="O948" s="1"/>
    </row>
    <row r="949" ht="12.0" customHeight="1">
      <c r="O949" s="1"/>
    </row>
    <row r="950" ht="12.0" customHeight="1">
      <c r="O950" s="1"/>
    </row>
    <row r="951" ht="12.0" customHeight="1">
      <c r="O951" s="1"/>
    </row>
    <row r="952" ht="12.0" customHeight="1">
      <c r="O952" s="1"/>
    </row>
    <row r="953" ht="12.0" customHeight="1">
      <c r="O953" s="1"/>
    </row>
    <row r="954" ht="12.0" customHeight="1">
      <c r="O954" s="1"/>
    </row>
    <row r="955" ht="12.0" customHeight="1">
      <c r="O955" s="1"/>
    </row>
    <row r="956" ht="12.0" customHeight="1">
      <c r="O956" s="1"/>
    </row>
    <row r="957" ht="12.0" customHeight="1">
      <c r="O957" s="1"/>
    </row>
    <row r="958" ht="12.0" customHeight="1">
      <c r="O958" s="1"/>
    </row>
    <row r="959" ht="12.0" customHeight="1">
      <c r="O959" s="1"/>
    </row>
    <row r="960" ht="12.0" customHeight="1">
      <c r="O960" s="1"/>
    </row>
    <row r="961" ht="12.0" customHeight="1">
      <c r="O961" s="1"/>
    </row>
    <row r="962" ht="12.0" customHeight="1">
      <c r="O962" s="1"/>
    </row>
    <row r="963" ht="12.0" customHeight="1">
      <c r="O963" s="1"/>
    </row>
    <row r="964" ht="12.0" customHeight="1">
      <c r="O964" s="1"/>
    </row>
    <row r="965" ht="12.0" customHeight="1">
      <c r="O965" s="1"/>
    </row>
    <row r="966" ht="12.0" customHeight="1">
      <c r="O966" s="1"/>
    </row>
    <row r="967" ht="12.0" customHeight="1">
      <c r="O967" s="1"/>
    </row>
    <row r="968" ht="12.0" customHeight="1">
      <c r="O968" s="1"/>
    </row>
    <row r="969" ht="12.0" customHeight="1">
      <c r="O969" s="1"/>
    </row>
    <row r="970" ht="12.0" customHeight="1">
      <c r="O970" s="1"/>
    </row>
    <row r="971" ht="12.0" customHeight="1">
      <c r="O971" s="1"/>
    </row>
    <row r="972" ht="12.0" customHeight="1">
      <c r="O972" s="1"/>
    </row>
    <row r="973" ht="12.0" customHeight="1">
      <c r="O973" s="1"/>
    </row>
    <row r="974" ht="12.0" customHeight="1">
      <c r="O974" s="1"/>
    </row>
    <row r="975" ht="12.0" customHeight="1">
      <c r="O975" s="1"/>
    </row>
    <row r="976" ht="12.0" customHeight="1">
      <c r="O976" s="1"/>
    </row>
    <row r="977" ht="12.0" customHeight="1">
      <c r="O977" s="1"/>
    </row>
    <row r="978" ht="12.0" customHeight="1">
      <c r="O978" s="1"/>
    </row>
    <row r="979" ht="12.0" customHeight="1">
      <c r="O979" s="1"/>
    </row>
    <row r="980" ht="12.0" customHeight="1">
      <c r="O980" s="1"/>
    </row>
    <row r="981" ht="12.0" customHeight="1">
      <c r="O981" s="1"/>
    </row>
    <row r="982" ht="12.0" customHeight="1">
      <c r="O982" s="1"/>
    </row>
    <row r="983" ht="12.0" customHeight="1">
      <c r="O983" s="1"/>
    </row>
    <row r="984" ht="12.0" customHeight="1">
      <c r="O984" s="1"/>
    </row>
    <row r="985" ht="12.0" customHeight="1">
      <c r="O985" s="1"/>
    </row>
    <row r="986" ht="12.0" customHeight="1">
      <c r="O986" s="1"/>
    </row>
    <row r="987" ht="12.0" customHeight="1">
      <c r="O987" s="1"/>
    </row>
    <row r="988" ht="12.0" customHeight="1">
      <c r="O988" s="1"/>
    </row>
    <row r="989" ht="12.0" customHeight="1">
      <c r="O989" s="1"/>
    </row>
    <row r="990" ht="12.0" customHeight="1">
      <c r="O990" s="1"/>
    </row>
    <row r="991" ht="12.0" customHeight="1">
      <c r="O991" s="1"/>
    </row>
    <row r="992" ht="12.0" customHeight="1">
      <c r="O992" s="1"/>
    </row>
    <row r="993" ht="12.0" customHeight="1">
      <c r="O993" s="1"/>
    </row>
    <row r="994" ht="12.0" customHeight="1">
      <c r="O994" s="1"/>
    </row>
    <row r="995" ht="12.0" customHeight="1">
      <c r="O995" s="1"/>
    </row>
    <row r="996" ht="12.0" customHeight="1">
      <c r="O996" s="1"/>
    </row>
    <row r="997" ht="12.0" customHeight="1">
      <c r="O997" s="1"/>
    </row>
    <row r="998" ht="12.0" customHeight="1">
      <c r="O998" s="1"/>
    </row>
    <row r="999" ht="12.0" customHeight="1">
      <c r="O999" s="1"/>
    </row>
    <row r="1000" ht="12.0" customHeight="1">
      <c r="O1000" s="1"/>
    </row>
  </sheetData>
  <mergeCells count="27">
    <mergeCell ref="H3:W3"/>
    <mergeCell ref="H4:W4"/>
    <mergeCell ref="T6:U6"/>
    <mergeCell ref="V6:W6"/>
    <mergeCell ref="H7:K7"/>
    <mergeCell ref="L7:W7"/>
    <mergeCell ref="L8:W8"/>
    <mergeCell ref="N16:Q16"/>
    <mergeCell ref="L20:T20"/>
    <mergeCell ref="L9:W9"/>
    <mergeCell ref="L10:W10"/>
    <mergeCell ref="L11:W11"/>
    <mergeCell ref="L12:W12"/>
    <mergeCell ref="M14:P14"/>
    <mergeCell ref="R16:T16"/>
    <mergeCell ref="U16:V16"/>
    <mergeCell ref="L23:L31"/>
    <mergeCell ref="L33:O33"/>
    <mergeCell ref="D35:E35"/>
    <mergeCell ref="B197:R197"/>
    <mergeCell ref="H8:K8"/>
    <mergeCell ref="H9:K9"/>
    <mergeCell ref="H10:K10"/>
    <mergeCell ref="H11:K11"/>
    <mergeCell ref="H14:K14"/>
    <mergeCell ref="H16:K16"/>
    <mergeCell ref="L16:M16"/>
  </mergeCells>
  <conditionalFormatting sqref="L16:M16">
    <cfRule type="cellIs" dxfId="0" priority="1" stopIfTrue="1" operator="lessThan">
      <formula>3</formula>
    </cfRule>
  </conditionalFormatting>
  <conditionalFormatting sqref="L16:M16">
    <cfRule type="cellIs" dxfId="1" priority="2" stopIfTrue="1" operator="between">
      <formula>3</formula>
      <formula>7</formula>
    </cfRule>
  </conditionalFormatting>
  <conditionalFormatting sqref="L16:M16">
    <cfRule type="cellIs" dxfId="2" priority="3" stopIfTrue="1" operator="lessThanOrEqual">
      <formula>9</formula>
    </cfRule>
  </conditionalFormatting>
  <conditionalFormatting sqref="Q23">
    <cfRule type="expression" dxfId="3" priority="4" stopIfTrue="1">
      <formula>C39=9</formula>
    </cfRule>
  </conditionalFormatting>
  <conditionalFormatting sqref="Q23">
    <cfRule type="expression" dxfId="4" priority="5" stopIfTrue="1">
      <formula>C39&lt;9</formula>
    </cfRule>
  </conditionalFormatting>
  <conditionalFormatting sqref="Q24">
    <cfRule type="expression" dxfId="3" priority="6" stopIfTrue="1">
      <formula>C40=8</formula>
    </cfRule>
  </conditionalFormatting>
  <conditionalFormatting sqref="Q24">
    <cfRule type="expression" dxfId="4" priority="7" stopIfTrue="1">
      <formula>C40&lt;8</formula>
    </cfRule>
  </conditionalFormatting>
  <conditionalFormatting sqref="Q25">
    <cfRule type="expression" dxfId="3" priority="8" stopIfTrue="1">
      <formula>C41=7</formula>
    </cfRule>
  </conditionalFormatting>
  <conditionalFormatting sqref="Q25">
    <cfRule type="expression" dxfId="4" priority="9" stopIfTrue="1">
      <formula>C41&lt;7</formula>
    </cfRule>
  </conditionalFormatting>
  <conditionalFormatting sqref="Q26">
    <cfRule type="expression" dxfId="3" priority="10" stopIfTrue="1">
      <formula>C42=6</formula>
    </cfRule>
  </conditionalFormatting>
  <conditionalFormatting sqref="Q26">
    <cfRule type="expression" dxfId="4" priority="11" stopIfTrue="1">
      <formula>C42&lt;6</formula>
    </cfRule>
  </conditionalFormatting>
  <conditionalFormatting sqref="Q27">
    <cfRule type="expression" dxfId="3" priority="12" stopIfTrue="1">
      <formula>C43=5</formula>
    </cfRule>
  </conditionalFormatting>
  <conditionalFormatting sqref="Q27">
    <cfRule type="expression" dxfId="4" priority="13" stopIfTrue="1">
      <formula>C43&lt;5</formula>
    </cfRule>
  </conditionalFormatting>
  <conditionalFormatting sqref="Q28">
    <cfRule type="expression" dxfId="3" priority="14" stopIfTrue="1">
      <formula>C44=4</formula>
    </cfRule>
  </conditionalFormatting>
  <conditionalFormatting sqref="Q28">
    <cfRule type="expression" dxfId="4" priority="15" stopIfTrue="1">
      <formula>C44&lt;4</formula>
    </cfRule>
  </conditionalFormatting>
  <conditionalFormatting sqref="Q29">
    <cfRule type="expression" dxfId="3" priority="16" stopIfTrue="1">
      <formula>C45=3</formula>
    </cfRule>
  </conditionalFormatting>
  <conditionalFormatting sqref="Q29">
    <cfRule type="expression" dxfId="4" priority="17" stopIfTrue="1">
      <formula>C45&lt;3</formula>
    </cfRule>
  </conditionalFormatting>
  <conditionalFormatting sqref="Q30">
    <cfRule type="expression" dxfId="3" priority="18" stopIfTrue="1">
      <formula>C46=2</formula>
    </cfRule>
  </conditionalFormatting>
  <conditionalFormatting sqref="Q30">
    <cfRule type="expression" dxfId="4" priority="19" stopIfTrue="1">
      <formula>C46&lt;2</formula>
    </cfRule>
  </conditionalFormatting>
  <conditionalFormatting sqref="Q31">
    <cfRule type="expression" dxfId="3" priority="20" stopIfTrue="1">
      <formula>C47=1</formula>
    </cfRule>
  </conditionalFormatting>
  <conditionalFormatting sqref="Q31">
    <cfRule type="expression" dxfId="4" priority="21" stopIfTrue="1">
      <formula>C47&lt;1</formula>
    </cfRule>
  </conditionalFormatting>
  <conditionalFormatting sqref="Q33">
    <cfRule type="cellIs" dxfId="5" priority="22" stopIfTrue="1" operator="between">
      <formula>7</formula>
      <formula>9</formula>
    </cfRule>
  </conditionalFormatting>
  <conditionalFormatting sqref="Q33">
    <cfRule type="cellIs" dxfId="1" priority="23" stopIfTrue="1" operator="between">
      <formula>4</formula>
      <formula>6</formula>
    </cfRule>
  </conditionalFormatting>
  <conditionalFormatting sqref="Q33">
    <cfRule type="cellIs" dxfId="0" priority="24" stopIfTrue="1" operator="between">
      <formula>1</formula>
      <formula>3</formula>
    </cfRule>
  </conditionalFormatting>
  <conditionalFormatting sqref="Q34">
    <cfRule type="cellIs" dxfId="3" priority="25" stopIfTrue="1" operator="between">
      <formula>7</formula>
      <formula>9</formula>
    </cfRule>
  </conditionalFormatting>
  <conditionalFormatting sqref="Q34">
    <cfRule type="cellIs" dxfId="6" priority="26" stopIfTrue="1" operator="between">
      <formula>4</formula>
      <formula>6</formula>
    </cfRule>
  </conditionalFormatting>
  <conditionalFormatting sqref="Q34">
    <cfRule type="cellIs" dxfId="7" priority="27" stopIfTrue="1" operator="between">
      <formula>1</formula>
      <formula>3</formula>
    </cfRule>
  </conditionalFormatting>
  <conditionalFormatting sqref="Q40:Q42">
    <cfRule type="expression" dxfId="8" priority="28" stopIfTrue="1">
      <formula>#REF!&lt;56</formula>
    </cfRule>
  </conditionalFormatting>
  <printOptions horizontalCentered="1" verticalCentered="1"/>
  <pageMargins bottom="1.0" footer="0.0" header="0.0" left="0.75" right="0.75" top="0.66"/>
  <pageSetup paperSize="9" orientation="portrait"/>
  <headerFooter>
    <oddFooter>&amp;Lby PPKDT</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workbookViewId="0">
      <pane xSplit="2.0" ySplit="8.0" topLeftCell="C9" activePane="bottomRight" state="frozen"/>
      <selection activeCell="C1" sqref="C1" pane="topRight"/>
      <selection activeCell="A9" sqref="A9" pane="bottomLeft"/>
      <selection activeCell="C9" sqref="C9" pane="bottomRight"/>
    </sheetView>
  </sheetViews>
  <sheetFormatPr customHeight="1" defaultColWidth="12.63" defaultRowHeight="15.0"/>
  <cols>
    <col customWidth="1" min="1" max="1" width="1.38"/>
    <col customWidth="1" min="2" max="2" width="4.5"/>
    <col customWidth="1" min="3" max="8" width="2.63"/>
    <col customWidth="1" min="9" max="9" width="12.38"/>
    <col customWidth="1" min="10" max="10" width="6.38"/>
    <col customWidth="1" min="11" max="11" width="11.0"/>
    <col customWidth="1" min="12" max="15" width="9.63"/>
    <col customWidth="1" min="16" max="16" width="11.13"/>
    <col customWidth="1" min="17" max="17" width="8.38"/>
    <col customWidth="1" min="18" max="18" width="6.0"/>
    <col customWidth="1" hidden="1" min="19" max="19" width="9.13"/>
    <col customWidth="1" hidden="1" min="20" max="20" width="4.13"/>
    <col customWidth="1" hidden="1" min="21" max="21" width="9.13"/>
    <col customWidth="1" hidden="1" min="22" max="22" width="2.63"/>
    <col customWidth="1" hidden="1" min="23" max="24" width="9.13"/>
    <col customWidth="1" min="25" max="32" width="9.0"/>
  </cols>
  <sheetData>
    <row r="1" ht="3.75" customHeight="1">
      <c r="R1" s="106"/>
    </row>
    <row r="2" ht="45.75" customHeight="1">
      <c r="C2" s="107" t="s">
        <v>18</v>
      </c>
      <c r="D2" s="33"/>
      <c r="E2" s="33"/>
      <c r="F2" s="33"/>
      <c r="G2" s="33"/>
      <c r="H2" s="33"/>
      <c r="I2" s="33"/>
      <c r="J2" s="33"/>
      <c r="K2" s="33"/>
      <c r="L2" s="33"/>
      <c r="M2" s="33"/>
      <c r="N2" s="33"/>
      <c r="O2" s="33"/>
      <c r="P2" s="33"/>
      <c r="Q2" s="39"/>
      <c r="R2" s="108"/>
    </row>
    <row r="3" ht="12.0" customHeight="1">
      <c r="R3" s="106"/>
    </row>
    <row r="4" ht="12.0" customHeight="1">
      <c r="R4" s="106"/>
    </row>
    <row r="5" ht="12.0" customHeight="1">
      <c r="R5" s="106"/>
      <c r="Y5" s="102" t="s">
        <v>17</v>
      </c>
    </row>
    <row r="6" ht="12.0" customHeight="1">
      <c r="R6" s="106"/>
    </row>
    <row r="7" ht="12.0" customHeight="1">
      <c r="O7" s="109" t="s">
        <v>24</v>
      </c>
      <c r="P7" s="110"/>
      <c r="Q7" s="111">
        <v>0.8</v>
      </c>
      <c r="R7" s="112"/>
      <c r="Z7" s="102" t="s">
        <v>17</v>
      </c>
    </row>
    <row r="8" ht="12.0" customHeight="1">
      <c r="O8" s="113" t="s">
        <v>25</v>
      </c>
      <c r="P8" s="114"/>
      <c r="Q8" s="115">
        <v>1.0</v>
      </c>
      <c r="R8" s="116"/>
      <c r="U8" s="117">
        <f>IF(Q7=0,100,Q7)</f>
        <v>0.8</v>
      </c>
    </row>
    <row r="9" ht="5.25" customHeight="1">
      <c r="O9" s="118"/>
      <c r="P9" s="118"/>
      <c r="Q9" s="119"/>
      <c r="R9" s="116"/>
      <c r="U9" s="120"/>
    </row>
    <row r="10" ht="12.0" customHeight="1">
      <c r="B10" s="121"/>
      <c r="C10" s="122" t="s">
        <v>26</v>
      </c>
      <c r="D10" s="123"/>
      <c r="E10" s="123"/>
      <c r="F10" s="123"/>
      <c r="G10" s="123"/>
      <c r="H10" s="123"/>
      <c r="I10" s="123"/>
      <c r="J10" s="123"/>
      <c r="K10" s="123"/>
      <c r="L10" s="123"/>
      <c r="M10" s="123"/>
      <c r="N10" s="123"/>
      <c r="O10" s="123"/>
      <c r="P10" s="123"/>
      <c r="Q10" s="123"/>
      <c r="R10" s="124"/>
      <c r="U10" s="120"/>
    </row>
    <row r="11" ht="21.0" customHeight="1">
      <c r="B11" s="125"/>
      <c r="C11" s="126" t="s">
        <v>27</v>
      </c>
      <c r="D11" s="33"/>
      <c r="E11" s="33"/>
      <c r="F11" s="33"/>
      <c r="G11" s="33"/>
      <c r="H11" s="33"/>
      <c r="I11" s="33"/>
      <c r="J11" s="33"/>
      <c r="K11" s="33"/>
      <c r="L11" s="33"/>
      <c r="M11" s="33"/>
      <c r="N11" s="33"/>
      <c r="O11" s="33"/>
      <c r="P11" s="33"/>
      <c r="Q11" s="39"/>
      <c r="R11" s="127"/>
      <c r="U11" s="120"/>
    </row>
    <row r="12" ht="12.75" customHeight="1">
      <c r="B12" s="125" t="s">
        <v>17</v>
      </c>
      <c r="C12" s="128" t="s">
        <v>28</v>
      </c>
      <c r="D12" s="129"/>
      <c r="E12" s="130" t="s">
        <v>29</v>
      </c>
      <c r="F12" s="131"/>
      <c r="G12" s="132"/>
      <c r="H12" s="133"/>
      <c r="I12" s="134" t="s">
        <v>30</v>
      </c>
      <c r="J12" s="135"/>
      <c r="K12" s="135"/>
      <c r="L12" s="135"/>
      <c r="M12" s="135"/>
      <c r="N12" s="135"/>
      <c r="O12" s="135"/>
      <c r="P12" s="135"/>
      <c r="Q12" s="131"/>
      <c r="R12" s="127"/>
      <c r="U12" s="120"/>
      <c r="W12" s="136" t="s">
        <v>31</v>
      </c>
      <c r="X12" s="137">
        <v>1.0</v>
      </c>
      <c r="Y12" s="138"/>
      <c r="Z12" s="138"/>
      <c r="AA12" s="138"/>
      <c r="AB12" s="138"/>
      <c r="AC12" s="138"/>
      <c r="AD12" s="138"/>
      <c r="AE12" s="138"/>
      <c r="AF12" s="139"/>
    </row>
    <row r="13" ht="12.0" customHeight="1">
      <c r="B13" s="125"/>
      <c r="C13" s="140"/>
      <c r="D13" s="141"/>
      <c r="E13" s="142"/>
      <c r="F13" s="143"/>
      <c r="G13" s="144"/>
      <c r="H13" s="17"/>
      <c r="I13" s="145" t="s">
        <v>32</v>
      </c>
      <c r="J13" s="15"/>
      <c r="K13" s="15"/>
      <c r="L13" s="15"/>
      <c r="M13" s="15"/>
      <c r="N13" s="15"/>
      <c r="O13" s="15"/>
      <c r="P13" s="15"/>
      <c r="Q13" s="146"/>
      <c r="R13" s="127"/>
      <c r="U13" s="120"/>
      <c r="W13" s="147" t="s">
        <v>33</v>
      </c>
      <c r="X13" s="137">
        <f>10-X12</f>
        <v>9</v>
      </c>
      <c r="Y13" s="148"/>
      <c r="Z13" s="148"/>
      <c r="AA13" s="148"/>
      <c r="AB13" s="148"/>
      <c r="AC13" s="148"/>
      <c r="AD13" s="148"/>
      <c r="AE13" s="148"/>
      <c r="AF13" s="149"/>
    </row>
    <row r="14" ht="12.75" customHeight="1">
      <c r="B14" s="125"/>
      <c r="C14" s="140"/>
      <c r="D14" s="141"/>
      <c r="E14" s="142"/>
      <c r="F14" s="143"/>
      <c r="G14" s="144"/>
      <c r="H14" s="17"/>
      <c r="I14" s="145" t="s">
        <v>34</v>
      </c>
      <c r="J14" s="15"/>
      <c r="K14" s="15"/>
      <c r="L14" s="15"/>
      <c r="M14" s="15"/>
      <c r="N14" s="15"/>
      <c r="O14" s="15"/>
      <c r="P14" s="15"/>
      <c r="Q14" s="146"/>
      <c r="R14" s="150"/>
      <c r="U14" s="120">
        <v>1.0</v>
      </c>
      <c r="W14" s="151" t="s">
        <v>35</v>
      </c>
      <c r="X14" s="137">
        <f>IF(OR(X13=0,X13=10)," &lt;1",X13)</f>
        <v>9</v>
      </c>
      <c r="Y14" s="148"/>
      <c r="Z14" s="148"/>
      <c r="AA14" s="148"/>
      <c r="AB14" s="148"/>
      <c r="AC14" s="148"/>
      <c r="AD14" s="148"/>
      <c r="AE14" s="148"/>
      <c r="AF14" s="149"/>
    </row>
    <row r="15" ht="12.0" customHeight="1">
      <c r="B15" s="125"/>
      <c r="C15" s="140"/>
      <c r="D15" s="141"/>
      <c r="E15" s="142"/>
      <c r="F15" s="143"/>
      <c r="G15" s="152"/>
      <c r="H15" s="17"/>
      <c r="I15" s="145" t="s">
        <v>36</v>
      </c>
      <c r="J15" s="15"/>
      <c r="K15" s="15"/>
      <c r="L15" s="15"/>
      <c r="M15" s="15"/>
      <c r="N15" s="15"/>
      <c r="O15" s="15"/>
      <c r="P15" s="15"/>
      <c r="Q15" s="146"/>
      <c r="R15" s="127"/>
      <c r="U15" s="120"/>
      <c r="Y15" s="148"/>
      <c r="Z15" s="148"/>
      <c r="AA15" s="148"/>
      <c r="AB15" s="148"/>
      <c r="AC15" s="148"/>
      <c r="AD15" s="148"/>
      <c r="AE15" s="148"/>
      <c r="AF15" s="149"/>
    </row>
    <row r="16" ht="12.75" customHeight="1">
      <c r="B16" s="125"/>
      <c r="C16" s="140"/>
      <c r="D16" s="141"/>
      <c r="E16" s="142"/>
      <c r="F16" s="143"/>
      <c r="G16" s="153"/>
      <c r="H16" s="17"/>
      <c r="I16" s="145" t="s">
        <v>37</v>
      </c>
      <c r="J16" s="15"/>
      <c r="K16" s="15"/>
      <c r="L16" s="15"/>
      <c r="M16" s="15"/>
      <c r="N16" s="15"/>
      <c r="O16" s="15"/>
      <c r="P16" s="15"/>
      <c r="Q16" s="146"/>
      <c r="R16" s="127"/>
      <c r="U16" s="120">
        <v>1.0</v>
      </c>
      <c r="Y16" s="148"/>
      <c r="Z16" s="148"/>
      <c r="AA16" s="148"/>
      <c r="AB16" s="148"/>
      <c r="AC16" s="148"/>
      <c r="AD16" s="148"/>
      <c r="AE16" s="148"/>
      <c r="AF16" s="149"/>
    </row>
    <row r="17" ht="12.0" customHeight="1">
      <c r="B17" s="125"/>
      <c r="C17" s="140"/>
      <c r="D17" s="141"/>
      <c r="E17" s="142"/>
      <c r="F17" s="143"/>
      <c r="G17" s="153"/>
      <c r="H17" s="17"/>
      <c r="I17" s="145" t="s">
        <v>38</v>
      </c>
      <c r="J17" s="15"/>
      <c r="K17" s="15"/>
      <c r="L17" s="15"/>
      <c r="M17" s="15"/>
      <c r="N17" s="15"/>
      <c r="O17" s="15"/>
      <c r="P17" s="15"/>
      <c r="Q17" s="146"/>
      <c r="R17" s="127"/>
      <c r="U17" s="120"/>
      <c r="Y17" s="148"/>
      <c r="Z17" s="148"/>
      <c r="AA17" s="148"/>
      <c r="AB17" s="148"/>
      <c r="AC17" s="148"/>
      <c r="AD17" s="148"/>
      <c r="AE17" s="148"/>
      <c r="AF17" s="149"/>
    </row>
    <row r="18" ht="12.0" customHeight="1">
      <c r="B18" s="125"/>
      <c r="C18" s="140"/>
      <c r="D18" s="141"/>
      <c r="E18" s="142"/>
      <c r="F18" s="143"/>
      <c r="G18" s="154"/>
      <c r="H18" s="17"/>
      <c r="I18" s="145" t="s">
        <v>39</v>
      </c>
      <c r="J18" s="15"/>
      <c r="K18" s="15"/>
      <c r="L18" s="15"/>
      <c r="M18" s="15"/>
      <c r="N18" s="15"/>
      <c r="O18" s="15"/>
      <c r="P18" s="15"/>
      <c r="Q18" s="146"/>
      <c r="R18" s="127"/>
      <c r="U18" s="120"/>
      <c r="Y18" s="148"/>
      <c r="Z18" s="148"/>
      <c r="AA18" s="148"/>
      <c r="AB18" s="148"/>
      <c r="AC18" s="148"/>
      <c r="AD18" s="148"/>
      <c r="AE18" s="148"/>
      <c r="AF18" s="149"/>
    </row>
    <row r="19" ht="12.0" customHeight="1">
      <c r="B19" s="125"/>
      <c r="C19" s="140"/>
      <c r="D19" s="141"/>
      <c r="E19" s="142"/>
      <c r="F19" s="143"/>
      <c r="G19" s="155"/>
      <c r="H19" s="17"/>
      <c r="I19" s="145" t="s">
        <v>40</v>
      </c>
      <c r="J19" s="15"/>
      <c r="K19" s="15"/>
      <c r="L19" s="15"/>
      <c r="M19" s="15"/>
      <c r="N19" s="15"/>
      <c r="O19" s="15"/>
      <c r="P19" s="15"/>
      <c r="Q19" s="146"/>
      <c r="R19" s="127"/>
      <c r="U19" s="120"/>
      <c r="Y19" s="148"/>
      <c r="Z19" s="148"/>
      <c r="AA19" s="148"/>
      <c r="AB19" s="148"/>
      <c r="AC19" s="148"/>
      <c r="AD19" s="148"/>
      <c r="AE19" s="148"/>
      <c r="AF19" s="149"/>
    </row>
    <row r="20" ht="12.0" customHeight="1">
      <c r="B20" s="125"/>
      <c r="C20" s="140"/>
      <c r="D20" s="141"/>
      <c r="E20" s="142"/>
      <c r="F20" s="143"/>
      <c r="G20" s="155"/>
      <c r="H20" s="17"/>
      <c r="I20" s="145" t="s">
        <v>41</v>
      </c>
      <c r="J20" s="15"/>
      <c r="K20" s="15"/>
      <c r="L20" s="15"/>
      <c r="M20" s="15"/>
      <c r="N20" s="15"/>
      <c r="O20" s="15"/>
      <c r="P20" s="15"/>
      <c r="Q20" s="146"/>
      <c r="R20" s="127"/>
      <c r="U20" s="120"/>
      <c r="Y20" s="148"/>
      <c r="Z20" s="148"/>
      <c r="AA20" s="148"/>
      <c r="AB20" s="148"/>
      <c r="AC20" s="148"/>
      <c r="AD20" s="148"/>
      <c r="AE20" s="148"/>
      <c r="AF20" s="149"/>
    </row>
    <row r="21" ht="12.0" customHeight="1">
      <c r="A21" s="102" t="s">
        <v>17</v>
      </c>
      <c r="B21" s="125"/>
      <c r="C21" s="156"/>
      <c r="D21" s="157"/>
      <c r="E21" s="158"/>
      <c r="F21" s="159"/>
      <c r="G21" s="160"/>
      <c r="H21" s="161"/>
      <c r="I21" s="162" t="s">
        <v>42</v>
      </c>
      <c r="J21" s="163"/>
      <c r="K21" s="163"/>
      <c r="L21" s="163"/>
      <c r="M21" s="163"/>
      <c r="N21" s="163"/>
      <c r="O21" s="163"/>
      <c r="P21" s="163"/>
      <c r="Q21" s="164"/>
      <c r="R21" s="127"/>
      <c r="U21" s="120"/>
    </row>
    <row r="22" ht="30.0" customHeight="1">
      <c r="B22" s="125"/>
      <c r="C22" s="165" t="s">
        <v>43</v>
      </c>
      <c r="D22" s="33"/>
      <c r="E22" s="33"/>
      <c r="F22" s="33"/>
      <c r="G22" s="33"/>
      <c r="H22" s="33"/>
      <c r="I22" s="166"/>
      <c r="J22" s="167">
        <f>X14</f>
        <v>9</v>
      </c>
      <c r="K22" s="39"/>
      <c r="L22" s="168"/>
      <c r="M22" s="135"/>
      <c r="N22" s="135"/>
      <c r="O22" s="135"/>
      <c r="P22" s="135"/>
      <c r="Q22" s="135"/>
      <c r="R22" s="127"/>
      <c r="U22" s="120"/>
    </row>
    <row r="23" ht="12.0" customHeight="1">
      <c r="B23" s="169"/>
      <c r="C23" s="170"/>
      <c r="D23" s="170"/>
      <c r="E23" s="170"/>
      <c r="F23" s="170"/>
      <c r="G23" s="170"/>
      <c r="H23" s="170"/>
      <c r="I23" s="170"/>
      <c r="J23" s="170"/>
      <c r="K23" s="170"/>
      <c r="L23" s="170"/>
      <c r="M23" s="170"/>
      <c r="N23" s="170"/>
      <c r="O23" s="171"/>
      <c r="P23" s="171"/>
      <c r="Q23" s="172"/>
      <c r="R23" s="173"/>
      <c r="U23" s="120"/>
    </row>
    <row r="24" ht="12.0" customHeight="1">
      <c r="O24" s="118"/>
      <c r="P24" s="118"/>
      <c r="Q24" s="119"/>
      <c r="R24" s="116"/>
      <c r="U24" s="120"/>
    </row>
    <row r="25" ht="26.25" customHeight="1">
      <c r="C25" s="174" t="s">
        <v>44</v>
      </c>
      <c r="D25" s="175"/>
      <c r="E25" s="175"/>
      <c r="F25" s="175"/>
      <c r="G25" s="175"/>
      <c r="H25" s="175"/>
      <c r="I25" s="176"/>
      <c r="J25" s="177" t="s">
        <v>45</v>
      </c>
      <c r="K25" s="177"/>
      <c r="L25" s="177"/>
      <c r="M25" s="177"/>
      <c r="N25" s="178"/>
      <c r="O25" s="178"/>
      <c r="P25" s="178"/>
      <c r="Q25" s="178"/>
      <c r="R25" s="179" t="s">
        <v>46</v>
      </c>
      <c r="S25" s="180" t="s">
        <v>46</v>
      </c>
      <c r="T25" s="181"/>
    </row>
    <row r="26" ht="19.5" customHeight="1">
      <c r="C26" s="182" t="s">
        <v>17</v>
      </c>
      <c r="D26" s="33"/>
      <c r="E26" s="33"/>
      <c r="F26" s="33"/>
      <c r="G26" s="35"/>
      <c r="H26" s="183" t="s">
        <v>17</v>
      </c>
      <c r="I26" s="184" t="s">
        <v>47</v>
      </c>
      <c r="J26" s="33"/>
      <c r="K26" s="33"/>
      <c r="L26" s="33"/>
      <c r="M26" s="39"/>
      <c r="N26" s="185"/>
      <c r="O26" s="185"/>
      <c r="P26" s="185"/>
      <c r="Q26" s="186"/>
      <c r="R26" s="187"/>
      <c r="S26" s="188"/>
      <c r="T26" s="181"/>
      <c r="W26" s="181" t="b">
        <v>1</v>
      </c>
    </row>
    <row r="27" ht="13.5" customHeight="1">
      <c r="B27" s="189" t="s">
        <v>48</v>
      </c>
      <c r="C27" s="190">
        <v>0.0</v>
      </c>
      <c r="D27" s="191">
        <v>1.0</v>
      </c>
      <c r="E27" s="191">
        <v>2.0</v>
      </c>
      <c r="F27" s="191">
        <v>3.0</v>
      </c>
      <c r="G27" s="191">
        <v>4.0</v>
      </c>
      <c r="H27" s="192">
        <v>5.0</v>
      </c>
      <c r="I27" s="193" t="s">
        <v>49</v>
      </c>
      <c r="J27" s="25"/>
      <c r="K27" s="25"/>
      <c r="L27" s="25"/>
      <c r="M27" s="25"/>
      <c r="N27" s="25"/>
      <c r="O27" s="25"/>
      <c r="P27" s="25"/>
      <c r="Q27" s="25"/>
      <c r="R27" s="187"/>
      <c r="S27" s="194"/>
      <c r="T27" s="181"/>
    </row>
    <row r="28" ht="12.0" customHeight="1">
      <c r="B28" s="195">
        <v>1.0</v>
      </c>
      <c r="C28" s="196"/>
      <c r="D28" s="197"/>
      <c r="E28" s="198" t="s">
        <v>17</v>
      </c>
      <c r="F28" s="198" t="s">
        <v>17</v>
      </c>
      <c r="G28" s="197"/>
      <c r="H28" s="199"/>
      <c r="I28" s="200" t="s">
        <v>50</v>
      </c>
      <c r="J28" s="201"/>
      <c r="K28" s="201"/>
      <c r="L28" s="201"/>
      <c r="M28" s="201"/>
      <c r="N28" s="201"/>
      <c r="O28" s="201"/>
      <c r="P28" s="201"/>
      <c r="Q28" s="202"/>
      <c r="R28" s="187"/>
      <c r="S28" s="203"/>
      <c r="T28" s="204">
        <v>100.0</v>
      </c>
    </row>
    <row r="29" ht="12.0" customHeight="1">
      <c r="B29" s="205">
        <f t="shared" ref="B29:B30" si="1">+B28+1</f>
        <v>2</v>
      </c>
      <c r="C29" s="206" t="s">
        <v>17</v>
      </c>
      <c r="D29" s="207"/>
      <c r="E29" s="208"/>
      <c r="F29" s="207"/>
      <c r="G29" s="208"/>
      <c r="H29" s="209" t="s">
        <v>17</v>
      </c>
      <c r="I29" s="210" t="s">
        <v>51</v>
      </c>
      <c r="J29" s="15"/>
      <c r="K29" s="15"/>
      <c r="L29" s="15"/>
      <c r="M29" s="15"/>
      <c r="N29" s="15"/>
      <c r="O29" s="15"/>
      <c r="P29" s="15"/>
      <c r="Q29" s="17"/>
      <c r="R29" s="187"/>
      <c r="S29" s="211"/>
      <c r="T29" s="204">
        <v>100.0</v>
      </c>
    </row>
    <row r="30" ht="12.0" customHeight="1">
      <c r="B30" s="205">
        <f t="shared" si="1"/>
        <v>3</v>
      </c>
      <c r="C30" s="206"/>
      <c r="D30" s="208"/>
      <c r="E30" s="208"/>
      <c r="F30" s="208"/>
      <c r="G30" s="207"/>
      <c r="H30" s="212"/>
      <c r="I30" s="210" t="s">
        <v>52</v>
      </c>
      <c r="J30" s="15"/>
      <c r="K30" s="15"/>
      <c r="L30" s="15"/>
      <c r="M30" s="15"/>
      <c r="N30" s="15"/>
      <c r="O30" s="15"/>
      <c r="P30" s="15"/>
      <c r="Q30" s="17"/>
      <c r="R30" s="187"/>
      <c r="S30" s="211"/>
      <c r="T30" s="204">
        <v>100.0</v>
      </c>
    </row>
    <row r="31" ht="12.0" customHeight="1">
      <c r="B31" s="205" t="s">
        <v>17</v>
      </c>
      <c r="C31" s="206"/>
      <c r="D31" s="208"/>
      <c r="E31" s="208"/>
      <c r="F31" s="208"/>
      <c r="G31" s="208" t="s">
        <v>17</v>
      </c>
      <c r="H31" s="209" t="s">
        <v>17</v>
      </c>
      <c r="I31" s="213"/>
      <c r="J31" s="15"/>
      <c r="K31" s="15"/>
      <c r="L31" s="15"/>
      <c r="M31" s="15"/>
      <c r="N31" s="15"/>
      <c r="O31" s="15"/>
      <c r="P31" s="15"/>
      <c r="Q31" s="15"/>
      <c r="R31" s="187"/>
      <c r="S31" s="211"/>
      <c r="T31" s="204"/>
    </row>
    <row r="32" ht="12.0" customHeight="1">
      <c r="B32" s="205"/>
      <c r="C32" s="206"/>
      <c r="D32" s="208"/>
      <c r="E32" s="208"/>
      <c r="F32" s="208"/>
      <c r="G32" s="208"/>
      <c r="H32" s="209"/>
      <c r="I32" s="213"/>
      <c r="J32" s="15"/>
      <c r="K32" s="15"/>
      <c r="L32" s="15"/>
      <c r="M32" s="15"/>
      <c r="N32" s="15"/>
      <c r="O32" s="15"/>
      <c r="P32" s="15"/>
      <c r="Q32" s="15"/>
      <c r="R32" s="187"/>
      <c r="S32" s="211"/>
      <c r="T32" s="204"/>
    </row>
    <row r="33" ht="12.0" customHeight="1">
      <c r="B33" s="214"/>
      <c r="C33" s="215"/>
      <c r="D33" s="216"/>
      <c r="E33" s="216"/>
      <c r="F33" s="216"/>
      <c r="G33" s="216"/>
      <c r="H33" s="217"/>
      <c r="I33" s="213"/>
      <c r="J33" s="15"/>
      <c r="K33" s="15"/>
      <c r="L33" s="15"/>
      <c r="M33" s="15"/>
      <c r="N33" s="15"/>
      <c r="O33" s="15"/>
      <c r="P33" s="15"/>
      <c r="Q33" s="15"/>
      <c r="R33" s="218"/>
      <c r="S33" s="211"/>
      <c r="T33" s="204" t="b">
        <v>1</v>
      </c>
    </row>
    <row r="34" ht="12.0" customHeight="1">
      <c r="B34" s="219" t="s">
        <v>53</v>
      </c>
      <c r="C34" s="220">
        <f t="shared" ref="C34:H34" si="2">COUNTIF(C28:C33,"x")</f>
        <v>0</v>
      </c>
      <c r="D34" s="220">
        <f t="shared" si="2"/>
        <v>0</v>
      </c>
      <c r="E34" s="220">
        <f t="shared" si="2"/>
        <v>0</v>
      </c>
      <c r="F34" s="220">
        <f t="shared" si="2"/>
        <v>0</v>
      </c>
      <c r="G34" s="220">
        <f t="shared" si="2"/>
        <v>0</v>
      </c>
      <c r="H34" s="221">
        <f t="shared" si="2"/>
        <v>0</v>
      </c>
      <c r="I34" s="222"/>
      <c r="J34" s="222"/>
      <c r="K34" s="222"/>
      <c r="L34" s="222"/>
      <c r="M34" s="222"/>
      <c r="N34" s="222"/>
      <c r="O34" s="222"/>
      <c r="R34" s="106"/>
    </row>
    <row r="35" ht="12.0" customHeight="1">
      <c r="B35" s="223" t="s">
        <v>53</v>
      </c>
      <c r="C35" s="224">
        <f>+((0*C34)+(0.2*D34)+(0.4*E34)+(0.6*F34)+(0.8*G34)+(1*H34))/MAX(B28:B33)</f>
        <v>0</v>
      </c>
      <c r="D35" s="175"/>
      <c r="E35" s="175"/>
      <c r="F35" s="175"/>
      <c r="G35" s="175"/>
      <c r="H35" s="176"/>
      <c r="R35" s="106"/>
    </row>
    <row r="36" ht="16.5" customHeight="1">
      <c r="B36" s="225" t="s">
        <v>54</v>
      </c>
      <c r="C36" s="33"/>
      <c r="D36" s="33"/>
      <c r="E36" s="33"/>
      <c r="F36" s="33"/>
      <c r="G36" s="33"/>
      <c r="H36" s="33"/>
      <c r="I36" s="226" t="str">
        <f>+IF(C35&gt;=$Q$7,"TERPENUHI","TIDAK TERPENUHI")</f>
        <v>TIDAK TERPENUHI</v>
      </c>
      <c r="J36" s="33"/>
      <c r="K36" s="39"/>
      <c r="R36" s="106"/>
    </row>
    <row r="37" ht="12.0" customHeight="1">
      <c r="C37" s="227"/>
      <c r="R37" s="106"/>
    </row>
    <row r="38" ht="12.0" customHeight="1">
      <c r="R38" s="106"/>
    </row>
    <row r="39" ht="16.5" customHeight="1">
      <c r="C39" s="228" t="s">
        <v>55</v>
      </c>
      <c r="D39" s="33"/>
      <c r="E39" s="33"/>
      <c r="F39" s="33"/>
      <c r="G39" s="33"/>
      <c r="H39" s="33"/>
      <c r="I39" s="39"/>
      <c r="J39" s="178" t="s">
        <v>56</v>
      </c>
      <c r="K39" s="178"/>
      <c r="L39" s="178"/>
      <c r="M39" s="178"/>
      <c r="N39" s="178"/>
      <c r="O39" s="178"/>
      <c r="P39" s="178"/>
      <c r="Q39" s="178"/>
      <c r="R39" s="179" t="s">
        <v>57</v>
      </c>
      <c r="S39" s="180" t="s">
        <v>57</v>
      </c>
      <c r="T39" s="181"/>
    </row>
    <row r="40" ht="19.5" customHeight="1">
      <c r="C40" s="182" t="s">
        <v>17</v>
      </c>
      <c r="D40" s="33"/>
      <c r="E40" s="33"/>
      <c r="F40" s="33"/>
      <c r="G40" s="35"/>
      <c r="H40" s="183" t="s">
        <v>17</v>
      </c>
      <c r="I40" s="184" t="s">
        <v>58</v>
      </c>
      <c r="J40" s="33"/>
      <c r="K40" s="33"/>
      <c r="L40" s="33"/>
      <c r="M40" s="39"/>
      <c r="N40" s="185"/>
      <c r="O40" s="185"/>
      <c r="P40" s="185"/>
      <c r="Q40" s="186"/>
      <c r="R40" s="187"/>
      <c r="S40" s="188"/>
      <c r="T40" s="181"/>
    </row>
    <row r="41" ht="13.5" customHeight="1">
      <c r="B41" s="189" t="s">
        <v>48</v>
      </c>
      <c r="C41" s="229">
        <v>0.0</v>
      </c>
      <c r="D41" s="230">
        <v>1.0</v>
      </c>
      <c r="E41" s="230">
        <v>2.0</v>
      </c>
      <c r="F41" s="230">
        <v>3.0</v>
      </c>
      <c r="G41" s="230">
        <v>4.0</v>
      </c>
      <c r="H41" s="231">
        <v>5.0</v>
      </c>
      <c r="I41" s="193" t="s">
        <v>49</v>
      </c>
      <c r="J41" s="25"/>
      <c r="K41" s="25"/>
      <c r="L41" s="25"/>
      <c r="M41" s="25"/>
      <c r="N41" s="25"/>
      <c r="O41" s="25"/>
      <c r="P41" s="25"/>
      <c r="Q41" s="25"/>
      <c r="R41" s="187"/>
      <c r="S41" s="194"/>
      <c r="T41" s="181"/>
    </row>
    <row r="42" ht="12.0" customHeight="1">
      <c r="B42" s="195">
        <v>1.0</v>
      </c>
      <c r="C42" s="196"/>
      <c r="D42" s="198"/>
      <c r="E42" s="198" t="s">
        <v>17</v>
      </c>
      <c r="F42" s="198"/>
      <c r="G42" s="198"/>
      <c r="H42" s="199"/>
      <c r="I42" s="213" t="s">
        <v>59</v>
      </c>
      <c r="J42" s="15"/>
      <c r="K42" s="15"/>
      <c r="L42" s="15"/>
      <c r="M42" s="15"/>
      <c r="N42" s="15"/>
      <c r="O42" s="15"/>
      <c r="P42" s="15"/>
      <c r="Q42" s="17"/>
      <c r="R42" s="187"/>
      <c r="S42" s="203"/>
      <c r="T42" s="204">
        <v>100.0</v>
      </c>
    </row>
    <row r="43" ht="12.0" customHeight="1">
      <c r="B43" s="205">
        <f t="shared" ref="B43:B53" si="3">+B42+1</f>
        <v>2</v>
      </c>
      <c r="C43" s="206"/>
      <c r="D43" s="208"/>
      <c r="E43" s="208" t="s">
        <v>17</v>
      </c>
      <c r="F43" s="207"/>
      <c r="G43" s="208"/>
      <c r="H43" s="209"/>
      <c r="I43" s="213" t="s">
        <v>60</v>
      </c>
      <c r="J43" s="15"/>
      <c r="K43" s="15"/>
      <c r="L43" s="15"/>
      <c r="M43" s="15"/>
      <c r="N43" s="15"/>
      <c r="O43" s="15"/>
      <c r="P43" s="15"/>
      <c r="Q43" s="17"/>
      <c r="R43" s="187"/>
      <c r="S43" s="211"/>
      <c r="T43" s="204">
        <v>100.0</v>
      </c>
    </row>
    <row r="44" ht="12.0" customHeight="1">
      <c r="B44" s="205">
        <f t="shared" si="3"/>
        <v>3</v>
      </c>
      <c r="C44" s="206"/>
      <c r="D44" s="208"/>
      <c r="E44" s="208" t="s">
        <v>17</v>
      </c>
      <c r="F44" s="208"/>
      <c r="G44" s="207"/>
      <c r="H44" s="209"/>
      <c r="I44" s="213" t="s">
        <v>61</v>
      </c>
      <c r="J44" s="15"/>
      <c r="K44" s="15"/>
      <c r="L44" s="15"/>
      <c r="M44" s="15"/>
      <c r="N44" s="15"/>
      <c r="O44" s="15"/>
      <c r="P44" s="15"/>
      <c r="Q44" s="17"/>
      <c r="R44" s="187"/>
      <c r="S44" s="211"/>
      <c r="T44" s="204">
        <v>100.0</v>
      </c>
    </row>
    <row r="45" ht="12.0" customHeight="1">
      <c r="B45" s="205">
        <f t="shared" si="3"/>
        <v>4</v>
      </c>
      <c r="C45" s="206"/>
      <c r="D45" s="208"/>
      <c r="E45" s="208" t="s">
        <v>17</v>
      </c>
      <c r="F45" s="208" t="s">
        <v>17</v>
      </c>
      <c r="G45" s="207"/>
      <c r="H45" s="209"/>
      <c r="I45" s="213" t="s">
        <v>62</v>
      </c>
      <c r="J45" s="15"/>
      <c r="K45" s="15"/>
      <c r="L45" s="15"/>
      <c r="M45" s="15"/>
      <c r="N45" s="15"/>
      <c r="O45" s="15"/>
      <c r="P45" s="15"/>
      <c r="Q45" s="17"/>
      <c r="R45" s="187"/>
      <c r="S45" s="211"/>
      <c r="T45" s="204"/>
    </row>
    <row r="46" ht="12.0" customHeight="1">
      <c r="B46" s="205">
        <f t="shared" si="3"/>
        <v>5</v>
      </c>
      <c r="C46" s="206"/>
      <c r="D46" s="208"/>
      <c r="E46" s="208" t="s">
        <v>17</v>
      </c>
      <c r="F46" s="208" t="s">
        <v>17</v>
      </c>
      <c r="G46" s="207"/>
      <c r="H46" s="209"/>
      <c r="I46" s="213" t="s">
        <v>63</v>
      </c>
      <c r="J46" s="15"/>
      <c r="K46" s="15"/>
      <c r="L46" s="15"/>
      <c r="M46" s="15"/>
      <c r="N46" s="15"/>
      <c r="O46" s="15"/>
      <c r="P46" s="15"/>
      <c r="Q46" s="17"/>
      <c r="R46" s="187"/>
      <c r="S46" s="211"/>
      <c r="T46" s="204"/>
    </row>
    <row r="47" ht="12.0" customHeight="1">
      <c r="B47" s="205">
        <f t="shared" si="3"/>
        <v>6</v>
      </c>
      <c r="C47" s="206"/>
      <c r="D47" s="208"/>
      <c r="E47" s="208"/>
      <c r="F47" s="208"/>
      <c r="G47" s="207"/>
      <c r="H47" s="209"/>
      <c r="I47" s="213" t="s">
        <v>64</v>
      </c>
      <c r="J47" s="15"/>
      <c r="K47" s="15"/>
      <c r="L47" s="15"/>
      <c r="M47" s="15"/>
      <c r="N47" s="15"/>
      <c r="O47" s="15"/>
      <c r="P47" s="15"/>
      <c r="Q47" s="17"/>
      <c r="R47" s="187"/>
      <c r="S47" s="211"/>
      <c r="T47" s="204"/>
    </row>
    <row r="48" ht="12.0" customHeight="1">
      <c r="B48" s="205">
        <f t="shared" si="3"/>
        <v>7</v>
      </c>
      <c r="C48" s="206"/>
      <c r="D48" s="208"/>
      <c r="E48" s="208"/>
      <c r="F48" s="208"/>
      <c r="G48" s="207"/>
      <c r="H48" s="209"/>
      <c r="I48" s="213" t="s">
        <v>65</v>
      </c>
      <c r="J48" s="15"/>
      <c r="K48" s="15"/>
      <c r="L48" s="15"/>
      <c r="M48" s="15"/>
      <c r="N48" s="15"/>
      <c r="O48" s="15"/>
      <c r="P48" s="15"/>
      <c r="Q48" s="17"/>
      <c r="R48" s="187"/>
      <c r="S48" s="211"/>
      <c r="T48" s="204"/>
    </row>
    <row r="49" ht="12.0" customHeight="1">
      <c r="B49" s="205">
        <f t="shared" si="3"/>
        <v>8</v>
      </c>
      <c r="C49" s="206"/>
      <c r="D49" s="208"/>
      <c r="E49" s="208"/>
      <c r="F49" s="207"/>
      <c r="G49" s="208"/>
      <c r="H49" s="209"/>
      <c r="I49" s="213" t="s">
        <v>66</v>
      </c>
      <c r="J49" s="15"/>
      <c r="K49" s="15"/>
      <c r="L49" s="15"/>
      <c r="M49" s="15"/>
      <c r="N49" s="15"/>
      <c r="O49" s="15"/>
      <c r="P49" s="15"/>
      <c r="Q49" s="17"/>
      <c r="R49" s="187"/>
      <c r="S49" s="211"/>
      <c r="T49" s="204"/>
    </row>
    <row r="50" ht="12.0" customHeight="1">
      <c r="B50" s="205">
        <f t="shared" si="3"/>
        <v>9</v>
      </c>
      <c r="C50" s="206"/>
      <c r="D50" s="208"/>
      <c r="E50" s="207"/>
      <c r="F50" s="208"/>
      <c r="G50" s="208"/>
      <c r="H50" s="209"/>
      <c r="I50" s="213" t="s">
        <v>67</v>
      </c>
      <c r="J50" s="15"/>
      <c r="K50" s="15"/>
      <c r="L50" s="15"/>
      <c r="M50" s="15"/>
      <c r="N50" s="15"/>
      <c r="O50" s="15"/>
      <c r="P50" s="15"/>
      <c r="Q50" s="17"/>
      <c r="R50" s="187"/>
      <c r="S50" s="211"/>
      <c r="T50" s="204"/>
    </row>
    <row r="51" ht="12.0" customHeight="1">
      <c r="B51" s="205">
        <f t="shared" si="3"/>
        <v>10</v>
      </c>
      <c r="C51" s="206"/>
      <c r="D51" s="208"/>
      <c r="E51" s="207"/>
      <c r="F51" s="208"/>
      <c r="G51" s="208"/>
      <c r="H51" s="212"/>
      <c r="I51" s="213" t="s">
        <v>68</v>
      </c>
      <c r="J51" s="15"/>
      <c r="K51" s="15"/>
      <c r="L51" s="15"/>
      <c r="M51" s="15"/>
      <c r="N51" s="15"/>
      <c r="O51" s="15"/>
      <c r="P51" s="15"/>
      <c r="Q51" s="17"/>
      <c r="R51" s="187"/>
      <c r="S51" s="211"/>
      <c r="T51" s="204"/>
    </row>
    <row r="52" ht="12.0" customHeight="1">
      <c r="B52" s="205">
        <f t="shared" si="3"/>
        <v>11</v>
      </c>
      <c r="C52" s="206"/>
      <c r="D52" s="208"/>
      <c r="E52" s="208"/>
      <c r="F52" s="207"/>
      <c r="G52" s="208"/>
      <c r="H52" s="212"/>
      <c r="I52" s="213" t="s">
        <v>69</v>
      </c>
      <c r="J52" s="15"/>
      <c r="K52" s="15"/>
      <c r="L52" s="15"/>
      <c r="M52" s="15"/>
      <c r="N52" s="15"/>
      <c r="O52" s="15"/>
      <c r="P52" s="15"/>
      <c r="Q52" s="17"/>
      <c r="R52" s="187"/>
      <c r="S52" s="211"/>
      <c r="T52" s="204"/>
    </row>
    <row r="53" ht="12.0" customHeight="1">
      <c r="B53" s="205">
        <f t="shared" si="3"/>
        <v>12</v>
      </c>
      <c r="C53" s="206"/>
      <c r="D53" s="207"/>
      <c r="E53" s="208"/>
      <c r="F53" s="208"/>
      <c r="G53" s="208"/>
      <c r="H53" s="212"/>
      <c r="I53" s="213" t="s">
        <v>70</v>
      </c>
      <c r="J53" s="15"/>
      <c r="K53" s="15"/>
      <c r="L53" s="15"/>
      <c r="M53" s="15"/>
      <c r="N53" s="15"/>
      <c r="O53" s="15"/>
      <c r="P53" s="15"/>
      <c r="Q53" s="17"/>
      <c r="R53" s="187"/>
      <c r="S53" s="211"/>
      <c r="T53" s="204"/>
    </row>
    <row r="54" ht="12.0" customHeight="1">
      <c r="B54" s="205"/>
      <c r="C54" s="206"/>
      <c r="D54" s="208"/>
      <c r="E54" s="208"/>
      <c r="F54" s="208"/>
      <c r="G54" s="208"/>
      <c r="H54" s="209"/>
      <c r="I54" s="213"/>
      <c r="J54" s="15"/>
      <c r="K54" s="15"/>
      <c r="L54" s="15"/>
      <c r="M54" s="15"/>
      <c r="N54" s="15"/>
      <c r="O54" s="15"/>
      <c r="P54" s="15"/>
      <c r="Q54" s="15"/>
      <c r="R54" s="187"/>
      <c r="S54" s="211"/>
      <c r="T54" s="204"/>
    </row>
    <row r="55" ht="12.0" customHeight="1">
      <c r="B55" s="214"/>
      <c r="C55" s="215"/>
      <c r="D55" s="216"/>
      <c r="E55" s="216"/>
      <c r="F55" s="216"/>
      <c r="G55" s="216"/>
      <c r="H55" s="217"/>
      <c r="I55" s="213"/>
      <c r="J55" s="15"/>
      <c r="K55" s="15"/>
      <c r="L55" s="15"/>
      <c r="M55" s="15"/>
      <c r="N55" s="15"/>
      <c r="O55" s="15"/>
      <c r="P55" s="15"/>
      <c r="Q55" s="15"/>
      <c r="R55" s="187"/>
      <c r="S55" s="211"/>
      <c r="T55" s="204"/>
    </row>
    <row r="56" ht="12.0" customHeight="1">
      <c r="B56" s="214"/>
      <c r="C56" s="215"/>
      <c r="D56" s="216"/>
      <c r="E56" s="216"/>
      <c r="F56" s="216"/>
      <c r="G56" s="216"/>
      <c r="H56" s="217"/>
      <c r="I56" s="213"/>
      <c r="J56" s="15"/>
      <c r="K56" s="15"/>
      <c r="L56" s="15"/>
      <c r="M56" s="15"/>
      <c r="N56" s="15"/>
      <c r="O56" s="15"/>
      <c r="P56" s="15"/>
      <c r="Q56" s="15"/>
      <c r="R56" s="218"/>
      <c r="S56" s="211"/>
      <c r="T56" s="204"/>
    </row>
    <row r="57" ht="12.0" customHeight="1">
      <c r="B57" s="219" t="s">
        <v>53</v>
      </c>
      <c r="C57" s="220">
        <f t="shared" ref="C57:H57" si="4">COUNTIF(C42:C56,"x")</f>
        <v>0</v>
      </c>
      <c r="D57" s="220">
        <f t="shared" si="4"/>
        <v>0</v>
      </c>
      <c r="E57" s="220">
        <f t="shared" si="4"/>
        <v>0</v>
      </c>
      <c r="F57" s="220">
        <f t="shared" si="4"/>
        <v>0</v>
      </c>
      <c r="G57" s="220">
        <f t="shared" si="4"/>
        <v>0</v>
      </c>
      <c r="H57" s="221">
        <f t="shared" si="4"/>
        <v>0</v>
      </c>
      <c r="I57" s="222"/>
      <c r="J57" s="222"/>
      <c r="K57" s="222"/>
      <c r="L57" s="222"/>
      <c r="M57" s="222"/>
      <c r="N57" s="222"/>
      <c r="O57" s="222"/>
      <c r="R57" s="106"/>
    </row>
    <row r="58" ht="12.0" customHeight="1">
      <c r="B58" s="223" t="s">
        <v>53</v>
      </c>
      <c r="C58" s="224">
        <f>+((0*C57)+(0.2*D57)+(0.4*E57)+(0.6*F57)+(0.8*G57)+(1*H57))/MAX(B42:B56)</f>
        <v>0</v>
      </c>
      <c r="D58" s="175"/>
      <c r="E58" s="175"/>
      <c r="F58" s="175"/>
      <c r="G58" s="175"/>
      <c r="H58" s="176"/>
      <c r="R58" s="106"/>
    </row>
    <row r="59" ht="16.5" customHeight="1">
      <c r="B59" s="225" t="s">
        <v>71</v>
      </c>
      <c r="C59" s="33"/>
      <c r="D59" s="33"/>
      <c r="E59" s="33"/>
      <c r="F59" s="33"/>
      <c r="G59" s="33"/>
      <c r="H59" s="33"/>
      <c r="I59" s="226" t="str">
        <f>+IF(C58&gt;=$Q$7,"TERPENUHI","TIDAK TERPENUHI")</f>
        <v>TIDAK TERPENUHI</v>
      </c>
      <c r="J59" s="33"/>
      <c r="K59" s="39"/>
      <c r="R59" s="106"/>
    </row>
    <row r="60" ht="12.0" customHeight="1">
      <c r="R60" s="106"/>
    </row>
    <row r="61" ht="12.0" customHeight="1">
      <c r="R61" s="106"/>
    </row>
    <row r="62" ht="16.5" customHeight="1">
      <c r="C62" s="228" t="s">
        <v>72</v>
      </c>
      <c r="D62" s="33"/>
      <c r="E62" s="33"/>
      <c r="F62" s="33"/>
      <c r="G62" s="33"/>
      <c r="H62" s="33"/>
      <c r="I62" s="39"/>
      <c r="J62" s="178" t="s">
        <v>73</v>
      </c>
      <c r="K62" s="178"/>
      <c r="L62" s="178"/>
      <c r="M62" s="178"/>
      <c r="N62" s="178"/>
      <c r="O62" s="178"/>
      <c r="P62" s="178"/>
      <c r="Q62" s="178"/>
      <c r="R62" s="232" t="s">
        <v>74</v>
      </c>
      <c r="S62" s="180" t="s">
        <v>74</v>
      </c>
      <c r="T62" s="181"/>
    </row>
    <row r="63" ht="19.5" customHeight="1">
      <c r="C63" s="182" t="s">
        <v>17</v>
      </c>
      <c r="D63" s="33"/>
      <c r="E63" s="33"/>
      <c r="F63" s="33"/>
      <c r="G63" s="35"/>
      <c r="H63" s="183" t="s">
        <v>17</v>
      </c>
      <c r="I63" s="184" t="s">
        <v>75</v>
      </c>
      <c r="J63" s="33"/>
      <c r="K63" s="33"/>
      <c r="L63" s="33"/>
      <c r="M63" s="39"/>
      <c r="N63" s="185"/>
      <c r="O63" s="185"/>
      <c r="P63" s="185"/>
      <c r="Q63" s="186"/>
      <c r="R63" s="187"/>
      <c r="S63" s="188"/>
      <c r="T63" s="181"/>
    </row>
    <row r="64" ht="13.5" customHeight="1">
      <c r="B64" s="189" t="s">
        <v>48</v>
      </c>
      <c r="C64" s="229">
        <v>0.0</v>
      </c>
      <c r="D64" s="230">
        <v>1.0</v>
      </c>
      <c r="E64" s="230">
        <v>2.0</v>
      </c>
      <c r="F64" s="230">
        <v>3.0</v>
      </c>
      <c r="G64" s="230">
        <v>4.0</v>
      </c>
      <c r="H64" s="231">
        <v>5.0</v>
      </c>
      <c r="I64" s="193" t="s">
        <v>49</v>
      </c>
      <c r="J64" s="25"/>
      <c r="K64" s="25"/>
      <c r="L64" s="25"/>
      <c r="M64" s="25"/>
      <c r="N64" s="25"/>
      <c r="O64" s="25"/>
      <c r="P64" s="25"/>
      <c r="Q64" s="25"/>
      <c r="R64" s="187"/>
      <c r="S64" s="194"/>
      <c r="T64" s="181"/>
    </row>
    <row r="65" ht="12.0" customHeight="1">
      <c r="B65" s="195">
        <v>1.0</v>
      </c>
      <c r="C65" s="196"/>
      <c r="D65" s="198" t="s">
        <v>17</v>
      </c>
      <c r="E65" s="198" t="s">
        <v>17</v>
      </c>
      <c r="F65" s="198" t="s">
        <v>17</v>
      </c>
      <c r="G65" s="198"/>
      <c r="H65" s="233" t="s">
        <v>17</v>
      </c>
      <c r="I65" s="213" t="s">
        <v>76</v>
      </c>
      <c r="J65" s="15"/>
      <c r="K65" s="15"/>
      <c r="L65" s="15"/>
      <c r="M65" s="15"/>
      <c r="N65" s="15"/>
      <c r="O65" s="15"/>
      <c r="P65" s="15"/>
      <c r="Q65" s="17"/>
      <c r="R65" s="187"/>
      <c r="S65" s="203"/>
      <c r="T65" s="204">
        <v>100.0</v>
      </c>
    </row>
    <row r="66" ht="12.0" customHeight="1">
      <c r="B66" s="205">
        <f t="shared" ref="B66:B73" si="5">+B65+1</f>
        <v>2</v>
      </c>
      <c r="C66" s="206"/>
      <c r="D66" s="208"/>
      <c r="E66" s="208"/>
      <c r="F66" s="208"/>
      <c r="G66" s="208"/>
      <c r="H66" s="209"/>
      <c r="I66" s="213" t="s">
        <v>77</v>
      </c>
      <c r="J66" s="15"/>
      <c r="K66" s="15"/>
      <c r="L66" s="15"/>
      <c r="M66" s="15"/>
      <c r="N66" s="15"/>
      <c r="O66" s="15"/>
      <c r="P66" s="15"/>
      <c r="Q66" s="17"/>
      <c r="R66" s="187"/>
      <c r="S66" s="211"/>
      <c r="T66" s="204">
        <v>100.0</v>
      </c>
    </row>
    <row r="67" ht="12.0" customHeight="1">
      <c r="B67" s="205">
        <f t="shared" si="5"/>
        <v>3</v>
      </c>
      <c r="C67" s="206"/>
      <c r="D67" s="208"/>
      <c r="E67" s="208"/>
      <c r="F67" s="208"/>
      <c r="G67" s="208"/>
      <c r="H67" s="209"/>
      <c r="I67" s="213" t="s">
        <v>78</v>
      </c>
      <c r="J67" s="15"/>
      <c r="K67" s="15"/>
      <c r="L67" s="15"/>
      <c r="M67" s="15"/>
      <c r="N67" s="15"/>
      <c r="O67" s="15"/>
      <c r="P67" s="15"/>
      <c r="Q67" s="17"/>
      <c r="R67" s="187"/>
      <c r="S67" s="211"/>
      <c r="T67" s="204">
        <v>100.0</v>
      </c>
    </row>
    <row r="68" ht="12.0" customHeight="1">
      <c r="B68" s="205">
        <f t="shared" si="5"/>
        <v>4</v>
      </c>
      <c r="C68" s="206"/>
      <c r="D68" s="208"/>
      <c r="E68" s="208"/>
      <c r="F68" s="208"/>
      <c r="G68" s="208"/>
      <c r="H68" s="209"/>
      <c r="I68" s="213" t="s">
        <v>79</v>
      </c>
      <c r="J68" s="15"/>
      <c r="K68" s="15"/>
      <c r="L68" s="15"/>
      <c r="M68" s="15"/>
      <c r="N68" s="15"/>
      <c r="O68" s="15"/>
      <c r="P68" s="15"/>
      <c r="Q68" s="17"/>
      <c r="R68" s="187"/>
      <c r="S68" s="211"/>
      <c r="T68" s="204"/>
    </row>
    <row r="69" ht="12.0" customHeight="1">
      <c r="B69" s="205">
        <f t="shared" si="5"/>
        <v>5</v>
      </c>
      <c r="C69" s="206"/>
      <c r="D69" s="208"/>
      <c r="E69" s="208"/>
      <c r="F69" s="208"/>
      <c r="G69" s="208"/>
      <c r="H69" s="209"/>
      <c r="I69" s="234" t="s">
        <v>80</v>
      </c>
      <c r="J69" s="15"/>
      <c r="K69" s="15"/>
      <c r="L69" s="15"/>
      <c r="M69" s="15"/>
      <c r="N69" s="15"/>
      <c r="O69" s="15"/>
      <c r="P69" s="15"/>
      <c r="Q69" s="17"/>
      <c r="R69" s="187"/>
      <c r="S69" s="211"/>
      <c r="T69" s="204"/>
    </row>
    <row r="70" ht="12.0" customHeight="1">
      <c r="B70" s="205">
        <f t="shared" si="5"/>
        <v>6</v>
      </c>
      <c r="C70" s="206"/>
      <c r="D70" s="208"/>
      <c r="E70" s="208"/>
      <c r="F70" s="208"/>
      <c r="G70" s="208"/>
      <c r="H70" s="209"/>
      <c r="I70" s="213" t="s">
        <v>81</v>
      </c>
      <c r="J70" s="15"/>
      <c r="K70" s="15"/>
      <c r="L70" s="15"/>
      <c r="M70" s="15"/>
      <c r="N70" s="15"/>
      <c r="O70" s="15"/>
      <c r="P70" s="15"/>
      <c r="Q70" s="17"/>
      <c r="R70" s="187"/>
      <c r="S70" s="211"/>
      <c r="T70" s="204"/>
    </row>
    <row r="71" ht="12.0" customHeight="1">
      <c r="B71" s="205">
        <f t="shared" si="5"/>
        <v>7</v>
      </c>
      <c r="C71" s="206"/>
      <c r="D71" s="208"/>
      <c r="E71" s="208"/>
      <c r="F71" s="208"/>
      <c r="G71" s="208"/>
      <c r="H71" s="209"/>
      <c r="I71" s="235" t="s">
        <v>82</v>
      </c>
      <c r="J71" s="15"/>
      <c r="K71" s="15"/>
      <c r="L71" s="15"/>
      <c r="M71" s="15"/>
      <c r="N71" s="15"/>
      <c r="O71" s="15"/>
      <c r="P71" s="15"/>
      <c r="Q71" s="17"/>
      <c r="R71" s="187"/>
      <c r="S71" s="211"/>
      <c r="T71" s="204"/>
    </row>
    <row r="72" ht="12.0" customHeight="1">
      <c r="B72" s="205">
        <f t="shared" si="5"/>
        <v>8</v>
      </c>
      <c r="C72" s="206"/>
      <c r="D72" s="208"/>
      <c r="E72" s="208"/>
      <c r="F72" s="208"/>
      <c r="G72" s="208"/>
      <c r="H72" s="209"/>
      <c r="I72" s="235" t="s">
        <v>83</v>
      </c>
      <c r="J72" s="15"/>
      <c r="K72" s="15"/>
      <c r="L72" s="15"/>
      <c r="M72" s="15"/>
      <c r="N72" s="15"/>
      <c r="O72" s="15"/>
      <c r="P72" s="15"/>
      <c r="Q72" s="17"/>
      <c r="R72" s="187"/>
      <c r="S72" s="211"/>
      <c r="T72" s="204"/>
    </row>
    <row r="73" ht="12.0" customHeight="1">
      <c r="B73" s="205">
        <f t="shared" si="5"/>
        <v>9</v>
      </c>
      <c r="C73" s="206"/>
      <c r="D73" s="208"/>
      <c r="E73" s="208"/>
      <c r="F73" s="208"/>
      <c r="G73" s="208"/>
      <c r="H73" s="209"/>
      <c r="I73" s="213" t="s">
        <v>84</v>
      </c>
      <c r="J73" s="15"/>
      <c r="K73" s="15"/>
      <c r="L73" s="15"/>
      <c r="M73" s="15"/>
      <c r="N73" s="15"/>
      <c r="O73" s="15"/>
      <c r="P73" s="15"/>
      <c r="Q73" s="17"/>
      <c r="R73" s="187"/>
      <c r="S73" s="211"/>
      <c r="T73" s="204"/>
    </row>
    <row r="74" ht="12.0" customHeight="1">
      <c r="B74" s="205"/>
      <c r="C74" s="206"/>
      <c r="D74" s="208"/>
      <c r="E74" s="208"/>
      <c r="F74" s="208"/>
      <c r="G74" s="208"/>
      <c r="H74" s="209"/>
      <c r="I74" s="213"/>
      <c r="J74" s="15"/>
      <c r="K74" s="15"/>
      <c r="L74" s="15"/>
      <c r="M74" s="15"/>
      <c r="N74" s="15"/>
      <c r="O74" s="15"/>
      <c r="P74" s="15"/>
      <c r="Q74" s="15"/>
      <c r="R74" s="187"/>
      <c r="S74" s="211"/>
      <c r="T74" s="204"/>
    </row>
    <row r="75" ht="12.0" customHeight="1">
      <c r="B75" s="205"/>
      <c r="C75" s="206"/>
      <c r="D75" s="208"/>
      <c r="E75" s="208"/>
      <c r="F75" s="208"/>
      <c r="G75" s="208"/>
      <c r="H75" s="209"/>
      <c r="I75" s="213"/>
      <c r="J75" s="15"/>
      <c r="K75" s="15"/>
      <c r="L75" s="15"/>
      <c r="M75" s="15"/>
      <c r="N75" s="15"/>
      <c r="O75" s="15"/>
      <c r="P75" s="15"/>
      <c r="Q75" s="15"/>
      <c r="R75" s="187"/>
      <c r="S75" s="211"/>
      <c r="T75" s="204"/>
    </row>
    <row r="76" ht="12.0" customHeight="1">
      <c r="B76" s="214"/>
      <c r="C76" s="215"/>
      <c r="D76" s="216"/>
      <c r="E76" s="216"/>
      <c r="F76" s="216"/>
      <c r="G76" s="216"/>
      <c r="H76" s="217"/>
      <c r="I76" s="213"/>
      <c r="J76" s="15"/>
      <c r="K76" s="15"/>
      <c r="L76" s="15"/>
      <c r="M76" s="15"/>
      <c r="N76" s="15"/>
      <c r="O76" s="15"/>
      <c r="P76" s="15"/>
      <c r="Q76" s="15"/>
      <c r="R76" s="218"/>
      <c r="S76" s="211"/>
      <c r="T76" s="204"/>
    </row>
    <row r="77" ht="12.0" customHeight="1">
      <c r="B77" s="219" t="s">
        <v>53</v>
      </c>
      <c r="C77" s="220">
        <f t="shared" ref="C77:H77" si="6">COUNTIF(C65:C76,"x")</f>
        <v>0</v>
      </c>
      <c r="D77" s="220">
        <f t="shared" si="6"/>
        <v>0</v>
      </c>
      <c r="E77" s="220">
        <f t="shared" si="6"/>
        <v>0</v>
      </c>
      <c r="F77" s="220">
        <f t="shared" si="6"/>
        <v>0</v>
      </c>
      <c r="G77" s="220">
        <f t="shared" si="6"/>
        <v>0</v>
      </c>
      <c r="H77" s="221">
        <f t="shared" si="6"/>
        <v>0</v>
      </c>
      <c r="I77" s="222"/>
      <c r="J77" s="222"/>
      <c r="K77" s="222"/>
      <c r="L77" s="222"/>
      <c r="M77" s="222"/>
      <c r="N77" s="222"/>
      <c r="O77" s="222"/>
      <c r="R77" s="106"/>
    </row>
    <row r="78" ht="12.0" customHeight="1">
      <c r="B78" s="223" t="s">
        <v>53</v>
      </c>
      <c r="C78" s="224">
        <f>+((0*C77)+(0.2*D77)+(0.4*E77)+(0.6*F77)+(0.8*G77)+(1*H77))/MAX(B65:B76)</f>
        <v>0</v>
      </c>
      <c r="D78" s="175"/>
      <c r="E78" s="175"/>
      <c r="F78" s="175"/>
      <c r="G78" s="175"/>
      <c r="H78" s="176"/>
      <c r="R78" s="106"/>
    </row>
    <row r="79" ht="16.5" customHeight="1">
      <c r="B79" s="225" t="s">
        <v>85</v>
      </c>
      <c r="C79" s="33"/>
      <c r="D79" s="33"/>
      <c r="E79" s="33"/>
      <c r="F79" s="33"/>
      <c r="G79" s="33"/>
      <c r="H79" s="33"/>
      <c r="I79" s="226" t="str">
        <f>+IF(C78&gt;=$Q$7,"TERPENUHI","TIDAK TERPENUHI")</f>
        <v>TIDAK TERPENUHI</v>
      </c>
      <c r="J79" s="33"/>
      <c r="K79" s="39"/>
      <c r="R79" s="106"/>
    </row>
    <row r="80" ht="12.0" customHeight="1">
      <c r="B80" s="102" t="s">
        <v>17</v>
      </c>
      <c r="R80" s="106"/>
    </row>
    <row r="81" ht="12.0" customHeight="1">
      <c r="R81" s="106"/>
    </row>
    <row r="82" ht="16.5" customHeight="1">
      <c r="C82" s="174" t="s">
        <v>86</v>
      </c>
      <c r="D82" s="175"/>
      <c r="E82" s="175"/>
      <c r="F82" s="175"/>
      <c r="G82" s="175"/>
      <c r="H82" s="175"/>
      <c r="I82" s="176"/>
      <c r="J82" s="177" t="s">
        <v>87</v>
      </c>
      <c r="K82" s="177"/>
      <c r="L82" s="178"/>
      <c r="M82" s="178"/>
      <c r="N82" s="178"/>
      <c r="O82" s="178"/>
      <c r="P82" s="178"/>
      <c r="Q82" s="178"/>
      <c r="R82" s="232" t="s">
        <v>88</v>
      </c>
      <c r="S82" s="180" t="s">
        <v>88</v>
      </c>
      <c r="T82" s="181"/>
    </row>
    <row r="83" ht="13.5" customHeight="1">
      <c r="C83" s="236" t="s">
        <v>89</v>
      </c>
      <c r="D83" s="33"/>
      <c r="E83" s="33"/>
      <c r="F83" s="33"/>
      <c r="G83" s="33"/>
      <c r="H83" s="33"/>
      <c r="I83" s="33"/>
      <c r="J83" s="33"/>
      <c r="K83" s="39"/>
      <c r="L83" s="237" t="s">
        <v>17</v>
      </c>
      <c r="M83" s="238"/>
      <c r="N83" s="238"/>
      <c r="O83" s="238"/>
      <c r="P83" s="238"/>
      <c r="Q83" s="238"/>
      <c r="R83" s="187"/>
      <c r="S83" s="188"/>
      <c r="T83" s="181"/>
    </row>
    <row r="84" ht="13.5" customHeight="1">
      <c r="B84" s="189" t="s">
        <v>48</v>
      </c>
      <c r="C84" s="190">
        <v>0.0</v>
      </c>
      <c r="D84" s="191">
        <v>1.0</v>
      </c>
      <c r="E84" s="191">
        <v>2.0</v>
      </c>
      <c r="F84" s="191">
        <v>3.0</v>
      </c>
      <c r="G84" s="191">
        <v>4.0</v>
      </c>
      <c r="H84" s="192">
        <v>5.0</v>
      </c>
      <c r="I84" s="193" t="s">
        <v>49</v>
      </c>
      <c r="J84" s="25"/>
      <c r="K84" s="25"/>
      <c r="L84" s="25"/>
      <c r="M84" s="25"/>
      <c r="N84" s="25"/>
      <c r="O84" s="25"/>
      <c r="P84" s="25"/>
      <c r="Q84" s="25"/>
      <c r="R84" s="187"/>
      <c r="S84" s="194"/>
      <c r="T84" s="181"/>
    </row>
    <row r="85" ht="12.0" customHeight="1">
      <c r="B85" s="195">
        <v>1.0</v>
      </c>
      <c r="C85" s="196"/>
      <c r="D85" s="198"/>
      <c r="E85" s="198"/>
      <c r="F85" s="198"/>
      <c r="G85" s="198"/>
      <c r="H85" s="233"/>
      <c r="I85" s="213" t="s">
        <v>90</v>
      </c>
      <c r="J85" s="15"/>
      <c r="K85" s="15"/>
      <c r="L85" s="15"/>
      <c r="M85" s="15"/>
      <c r="N85" s="15"/>
      <c r="O85" s="15"/>
      <c r="P85" s="15"/>
      <c r="Q85" s="17"/>
      <c r="R85" s="187"/>
      <c r="S85" s="203"/>
      <c r="T85" s="204">
        <v>100.0</v>
      </c>
    </row>
    <row r="86" ht="12.0" customHeight="1">
      <c r="B86" s="205">
        <f t="shared" ref="B86:B92" si="7">+B85+1</f>
        <v>2</v>
      </c>
      <c r="C86" s="206"/>
      <c r="D86" s="208"/>
      <c r="E86" s="208"/>
      <c r="F86" s="208"/>
      <c r="G86" s="208"/>
      <c r="H86" s="209"/>
      <c r="I86" s="213" t="s">
        <v>91</v>
      </c>
      <c r="J86" s="15"/>
      <c r="K86" s="15"/>
      <c r="L86" s="15"/>
      <c r="M86" s="15"/>
      <c r="N86" s="15"/>
      <c r="O86" s="15"/>
      <c r="P86" s="15"/>
      <c r="Q86" s="17"/>
      <c r="R86" s="187"/>
      <c r="S86" s="211"/>
      <c r="T86" s="204">
        <v>100.0</v>
      </c>
    </row>
    <row r="87" ht="12.0" customHeight="1">
      <c r="B87" s="205">
        <f t="shared" si="7"/>
        <v>3</v>
      </c>
      <c r="C87" s="206"/>
      <c r="D87" s="208"/>
      <c r="E87" s="208"/>
      <c r="F87" s="208"/>
      <c r="G87" s="208"/>
      <c r="H87" s="209"/>
      <c r="I87" s="213" t="s">
        <v>92</v>
      </c>
      <c r="J87" s="15"/>
      <c r="K87" s="15"/>
      <c r="L87" s="15"/>
      <c r="M87" s="15"/>
      <c r="N87" s="15"/>
      <c r="O87" s="15"/>
      <c r="P87" s="15"/>
      <c r="Q87" s="17"/>
      <c r="R87" s="187"/>
      <c r="S87" s="211"/>
      <c r="T87" s="204"/>
    </row>
    <row r="88" ht="12.0" customHeight="1">
      <c r="B88" s="205">
        <f t="shared" si="7"/>
        <v>4</v>
      </c>
      <c r="C88" s="206"/>
      <c r="D88" s="208"/>
      <c r="E88" s="208"/>
      <c r="F88" s="208"/>
      <c r="G88" s="208"/>
      <c r="H88" s="209"/>
      <c r="I88" s="213" t="s">
        <v>93</v>
      </c>
      <c r="J88" s="15"/>
      <c r="K88" s="15"/>
      <c r="L88" s="15"/>
      <c r="M88" s="15"/>
      <c r="N88" s="15"/>
      <c r="O88" s="15"/>
      <c r="P88" s="15"/>
      <c r="Q88" s="17"/>
      <c r="R88" s="187"/>
      <c r="S88" s="211"/>
      <c r="T88" s="204"/>
    </row>
    <row r="89" ht="12.0" customHeight="1">
      <c r="B89" s="205">
        <f t="shared" si="7"/>
        <v>5</v>
      </c>
      <c r="C89" s="206"/>
      <c r="D89" s="208"/>
      <c r="E89" s="208"/>
      <c r="F89" s="208"/>
      <c r="G89" s="208"/>
      <c r="H89" s="209"/>
      <c r="I89" s="213" t="s">
        <v>94</v>
      </c>
      <c r="J89" s="15"/>
      <c r="K89" s="15"/>
      <c r="L89" s="15"/>
      <c r="M89" s="15"/>
      <c r="N89" s="15"/>
      <c r="O89" s="15"/>
      <c r="P89" s="15"/>
      <c r="Q89" s="17"/>
      <c r="R89" s="187"/>
      <c r="S89" s="211"/>
      <c r="T89" s="204"/>
    </row>
    <row r="90" ht="12.0" customHeight="1">
      <c r="B90" s="205">
        <f t="shared" si="7"/>
        <v>6</v>
      </c>
      <c r="C90" s="206"/>
      <c r="D90" s="208"/>
      <c r="E90" s="208"/>
      <c r="F90" s="208"/>
      <c r="G90" s="208"/>
      <c r="H90" s="209"/>
      <c r="I90" s="213" t="s">
        <v>95</v>
      </c>
      <c r="J90" s="15"/>
      <c r="K90" s="15"/>
      <c r="L90" s="15"/>
      <c r="M90" s="15"/>
      <c r="N90" s="15"/>
      <c r="O90" s="15"/>
      <c r="P90" s="15"/>
      <c r="Q90" s="17"/>
      <c r="R90" s="187"/>
      <c r="S90" s="211"/>
      <c r="T90" s="204"/>
    </row>
    <row r="91" ht="12.0" customHeight="1">
      <c r="B91" s="205">
        <f t="shared" si="7"/>
        <v>7</v>
      </c>
      <c r="C91" s="206"/>
      <c r="D91" s="208"/>
      <c r="E91" s="208"/>
      <c r="F91" s="208"/>
      <c r="G91" s="208"/>
      <c r="H91" s="209"/>
      <c r="I91" s="213" t="s">
        <v>96</v>
      </c>
      <c r="J91" s="15"/>
      <c r="K91" s="15"/>
      <c r="L91" s="15"/>
      <c r="M91" s="15"/>
      <c r="N91" s="15"/>
      <c r="O91" s="15"/>
      <c r="P91" s="15"/>
      <c r="Q91" s="17"/>
      <c r="R91" s="187"/>
      <c r="S91" s="211"/>
      <c r="T91" s="204"/>
    </row>
    <row r="92" ht="12.0" customHeight="1">
      <c r="B92" s="205">
        <f t="shared" si="7"/>
        <v>8</v>
      </c>
      <c r="C92" s="206"/>
      <c r="D92" s="208"/>
      <c r="E92" s="208" t="s">
        <v>17</v>
      </c>
      <c r="F92" s="208"/>
      <c r="G92" s="208"/>
      <c r="H92" s="209"/>
      <c r="I92" s="213" t="s">
        <v>97</v>
      </c>
      <c r="J92" s="15"/>
      <c r="K92" s="15"/>
      <c r="L92" s="15"/>
      <c r="M92" s="15"/>
      <c r="N92" s="15"/>
      <c r="O92" s="15"/>
      <c r="P92" s="15"/>
      <c r="Q92" s="17"/>
      <c r="R92" s="187"/>
      <c r="S92" s="211"/>
      <c r="T92" s="204"/>
    </row>
    <row r="93" ht="12.0" customHeight="1">
      <c r="B93" s="205"/>
      <c r="C93" s="206"/>
      <c r="D93" s="208"/>
      <c r="E93" s="208"/>
      <c r="F93" s="208"/>
      <c r="G93" s="208" t="s">
        <v>17</v>
      </c>
      <c r="H93" s="209"/>
      <c r="I93" s="213"/>
      <c r="J93" s="15"/>
      <c r="K93" s="15"/>
      <c r="L93" s="15"/>
      <c r="M93" s="15"/>
      <c r="N93" s="15"/>
      <c r="O93" s="15"/>
      <c r="P93" s="15"/>
      <c r="Q93" s="15"/>
      <c r="R93" s="187"/>
      <c r="S93" s="211"/>
      <c r="T93" s="204"/>
    </row>
    <row r="94" ht="12.0" customHeight="1">
      <c r="B94" s="205"/>
      <c r="C94" s="206"/>
      <c r="D94" s="208"/>
      <c r="E94" s="208"/>
      <c r="F94" s="208"/>
      <c r="G94" s="208"/>
      <c r="H94" s="209"/>
      <c r="I94" s="213"/>
      <c r="J94" s="15"/>
      <c r="K94" s="15"/>
      <c r="L94" s="15"/>
      <c r="M94" s="15"/>
      <c r="N94" s="15"/>
      <c r="O94" s="15"/>
      <c r="P94" s="15"/>
      <c r="Q94" s="15"/>
      <c r="R94" s="187"/>
      <c r="S94" s="211"/>
      <c r="T94" s="204"/>
    </row>
    <row r="95" ht="12.0" customHeight="1">
      <c r="B95" s="214"/>
      <c r="C95" s="215"/>
      <c r="D95" s="216"/>
      <c r="E95" s="216"/>
      <c r="F95" s="216"/>
      <c r="G95" s="216"/>
      <c r="H95" s="217"/>
      <c r="I95" s="213"/>
      <c r="J95" s="15"/>
      <c r="K95" s="15"/>
      <c r="L95" s="15"/>
      <c r="M95" s="15"/>
      <c r="N95" s="15"/>
      <c r="O95" s="15"/>
      <c r="P95" s="15"/>
      <c r="Q95" s="15"/>
      <c r="R95" s="218"/>
      <c r="S95" s="211"/>
      <c r="T95" s="204"/>
    </row>
    <row r="96" ht="12.0" customHeight="1">
      <c r="B96" s="219" t="s">
        <v>53</v>
      </c>
      <c r="C96" s="220">
        <f t="shared" ref="C96:H96" si="8">COUNTIF(C85:C95,"x")</f>
        <v>0</v>
      </c>
      <c r="D96" s="220">
        <f t="shared" si="8"/>
        <v>0</v>
      </c>
      <c r="E96" s="220">
        <f t="shared" si="8"/>
        <v>0</v>
      </c>
      <c r="F96" s="220">
        <f t="shared" si="8"/>
        <v>0</v>
      </c>
      <c r="G96" s="220">
        <f t="shared" si="8"/>
        <v>0</v>
      </c>
      <c r="H96" s="221">
        <f t="shared" si="8"/>
        <v>0</v>
      </c>
      <c r="I96" s="222"/>
      <c r="J96" s="222"/>
      <c r="K96" s="222"/>
      <c r="L96" s="222"/>
      <c r="M96" s="222"/>
      <c r="N96" s="222"/>
      <c r="O96" s="222"/>
      <c r="R96" s="106"/>
    </row>
    <row r="97" ht="12.0" customHeight="1">
      <c r="B97" s="223" t="s">
        <v>53</v>
      </c>
      <c r="C97" s="224">
        <f>+((0*C96)+(0.2*D96)+(0.4*E96)+(0.6*F96)+(0.8*G96)+(1*H96))/MAX(B85:B95)</f>
        <v>0</v>
      </c>
      <c r="D97" s="175"/>
      <c r="E97" s="175"/>
      <c r="F97" s="175"/>
      <c r="G97" s="175"/>
      <c r="H97" s="176"/>
      <c r="R97" s="106"/>
    </row>
    <row r="98" ht="16.5" customHeight="1">
      <c r="B98" s="225" t="s">
        <v>98</v>
      </c>
      <c r="C98" s="33"/>
      <c r="D98" s="33"/>
      <c r="E98" s="33"/>
      <c r="F98" s="33"/>
      <c r="G98" s="33"/>
      <c r="H98" s="33"/>
      <c r="I98" s="226" t="str">
        <f>+IF(C97&gt;=$Q$7,"TERPENUHI","TIDAK TERPENUHI")</f>
        <v>TIDAK TERPENUHI</v>
      </c>
      <c r="J98" s="33"/>
      <c r="K98" s="39"/>
      <c r="R98" s="106"/>
    </row>
    <row r="99" ht="12.0" customHeight="1">
      <c r="R99" s="106"/>
    </row>
    <row r="100" ht="12.0" customHeight="1">
      <c r="R100" s="106"/>
    </row>
    <row r="101" ht="16.5" customHeight="1">
      <c r="C101" s="174" t="s">
        <v>99</v>
      </c>
      <c r="D101" s="175"/>
      <c r="E101" s="175"/>
      <c r="F101" s="175"/>
      <c r="G101" s="175"/>
      <c r="H101" s="175"/>
      <c r="I101" s="176"/>
      <c r="J101" s="177" t="s">
        <v>100</v>
      </c>
      <c r="K101" s="177"/>
      <c r="L101" s="178"/>
      <c r="M101" s="178"/>
      <c r="N101" s="178"/>
      <c r="O101" s="178"/>
      <c r="P101" s="178"/>
      <c r="Q101" s="178"/>
      <c r="R101" s="232" t="s">
        <v>101</v>
      </c>
      <c r="S101" s="180" t="s">
        <v>101</v>
      </c>
      <c r="T101" s="181"/>
    </row>
    <row r="102" ht="13.5" customHeight="1">
      <c r="C102" s="236" t="s">
        <v>102</v>
      </c>
      <c r="D102" s="33"/>
      <c r="E102" s="33"/>
      <c r="F102" s="33"/>
      <c r="G102" s="33"/>
      <c r="H102" s="33"/>
      <c r="I102" s="33"/>
      <c r="J102" s="33"/>
      <c r="K102" s="39"/>
      <c r="L102" s="237" t="s">
        <v>17</v>
      </c>
      <c r="M102" s="238"/>
      <c r="N102" s="238"/>
      <c r="O102" s="238"/>
      <c r="P102" s="238"/>
      <c r="Q102" s="238"/>
      <c r="R102" s="187"/>
      <c r="S102" s="188"/>
      <c r="T102" s="181"/>
    </row>
    <row r="103" ht="13.5" customHeight="1">
      <c r="B103" s="189" t="s">
        <v>48</v>
      </c>
      <c r="C103" s="190">
        <v>0.0</v>
      </c>
      <c r="D103" s="191">
        <v>1.0</v>
      </c>
      <c r="E103" s="191">
        <v>2.0</v>
      </c>
      <c r="F103" s="191">
        <v>3.0</v>
      </c>
      <c r="G103" s="191">
        <v>4.0</v>
      </c>
      <c r="H103" s="192">
        <v>5.0</v>
      </c>
      <c r="I103" s="193" t="s">
        <v>49</v>
      </c>
      <c r="J103" s="25"/>
      <c r="K103" s="25"/>
      <c r="L103" s="25"/>
      <c r="M103" s="25"/>
      <c r="N103" s="25"/>
      <c r="O103" s="25"/>
      <c r="P103" s="25"/>
      <c r="Q103" s="25"/>
      <c r="R103" s="187"/>
      <c r="S103" s="194"/>
      <c r="T103" s="181"/>
    </row>
    <row r="104" ht="12.0" customHeight="1">
      <c r="B104" s="195">
        <v>1.0</v>
      </c>
      <c r="C104" s="196"/>
      <c r="D104" s="198"/>
      <c r="E104" s="198"/>
      <c r="F104" s="198"/>
      <c r="G104" s="198"/>
      <c r="H104" s="233"/>
      <c r="I104" s="213" t="s">
        <v>103</v>
      </c>
      <c r="J104" s="15"/>
      <c r="K104" s="15"/>
      <c r="L104" s="15"/>
      <c r="M104" s="15"/>
      <c r="N104" s="15"/>
      <c r="O104" s="15"/>
      <c r="P104" s="15"/>
      <c r="Q104" s="17"/>
      <c r="R104" s="187"/>
      <c r="S104" s="203"/>
      <c r="T104" s="204">
        <v>100.0</v>
      </c>
    </row>
    <row r="105" ht="12.0" customHeight="1">
      <c r="B105" s="205">
        <f t="shared" ref="B105:B111" si="9">+B104+1</f>
        <v>2</v>
      </c>
      <c r="C105" s="206"/>
      <c r="D105" s="208"/>
      <c r="E105" s="208"/>
      <c r="F105" s="208" t="s">
        <v>17</v>
      </c>
      <c r="G105" s="208"/>
      <c r="H105" s="209"/>
      <c r="I105" s="213" t="s">
        <v>104</v>
      </c>
      <c r="J105" s="15"/>
      <c r="K105" s="15"/>
      <c r="L105" s="15"/>
      <c r="M105" s="15"/>
      <c r="N105" s="15"/>
      <c r="O105" s="15"/>
      <c r="P105" s="15"/>
      <c r="Q105" s="17"/>
      <c r="R105" s="187"/>
      <c r="S105" s="211"/>
      <c r="T105" s="204">
        <v>100.0</v>
      </c>
    </row>
    <row r="106" ht="12.0" customHeight="1">
      <c r="B106" s="205">
        <f t="shared" si="9"/>
        <v>3</v>
      </c>
      <c r="C106" s="206"/>
      <c r="D106" s="208"/>
      <c r="E106" s="208"/>
      <c r="F106" s="208"/>
      <c r="G106" s="208"/>
      <c r="H106" s="209"/>
      <c r="I106" s="213" t="s">
        <v>105</v>
      </c>
      <c r="J106" s="15"/>
      <c r="K106" s="15"/>
      <c r="L106" s="15"/>
      <c r="M106" s="15"/>
      <c r="N106" s="15"/>
      <c r="O106" s="15"/>
      <c r="P106" s="15"/>
      <c r="Q106" s="17"/>
      <c r="R106" s="187"/>
      <c r="S106" s="211"/>
      <c r="T106" s="204"/>
    </row>
    <row r="107" ht="12.0" customHeight="1">
      <c r="B107" s="205">
        <f t="shared" si="9"/>
        <v>4</v>
      </c>
      <c r="C107" s="206"/>
      <c r="D107" s="208"/>
      <c r="E107" s="208"/>
      <c r="F107" s="208"/>
      <c r="G107" s="208"/>
      <c r="H107" s="209"/>
      <c r="I107" s="213" t="s">
        <v>106</v>
      </c>
      <c r="J107" s="15"/>
      <c r="K107" s="15"/>
      <c r="L107" s="15"/>
      <c r="M107" s="15"/>
      <c r="N107" s="15"/>
      <c r="O107" s="15"/>
      <c r="P107" s="15"/>
      <c r="Q107" s="17"/>
      <c r="R107" s="187"/>
      <c r="S107" s="211"/>
      <c r="T107" s="204"/>
    </row>
    <row r="108" ht="12.0" customHeight="1">
      <c r="B108" s="205">
        <f t="shared" si="9"/>
        <v>5</v>
      </c>
      <c r="C108" s="206"/>
      <c r="D108" s="208"/>
      <c r="E108" s="208"/>
      <c r="F108" s="208"/>
      <c r="G108" s="208"/>
      <c r="H108" s="209"/>
      <c r="I108" s="213" t="s">
        <v>107</v>
      </c>
      <c r="J108" s="15"/>
      <c r="K108" s="15"/>
      <c r="L108" s="15"/>
      <c r="M108" s="15"/>
      <c r="N108" s="15"/>
      <c r="O108" s="15"/>
      <c r="P108" s="15"/>
      <c r="Q108" s="17"/>
      <c r="R108" s="187"/>
      <c r="S108" s="211"/>
      <c r="T108" s="204"/>
    </row>
    <row r="109" ht="12.0" customHeight="1">
      <c r="B109" s="205">
        <f t="shared" si="9"/>
        <v>6</v>
      </c>
      <c r="C109" s="206"/>
      <c r="D109" s="208"/>
      <c r="E109" s="208"/>
      <c r="F109" s="208"/>
      <c r="G109" s="208"/>
      <c r="H109" s="209"/>
      <c r="I109" s="213" t="s">
        <v>108</v>
      </c>
      <c r="J109" s="15"/>
      <c r="K109" s="15"/>
      <c r="L109" s="15"/>
      <c r="M109" s="15"/>
      <c r="N109" s="15"/>
      <c r="O109" s="15"/>
      <c r="P109" s="15"/>
      <c r="Q109" s="17"/>
      <c r="R109" s="187"/>
      <c r="S109" s="211"/>
      <c r="T109" s="204"/>
    </row>
    <row r="110" ht="12.0" customHeight="1">
      <c r="B110" s="205">
        <f t="shared" si="9"/>
        <v>7</v>
      </c>
      <c r="C110" s="206"/>
      <c r="D110" s="208"/>
      <c r="E110" s="208"/>
      <c r="F110" s="208"/>
      <c r="G110" s="208"/>
      <c r="H110" s="209"/>
      <c r="I110" s="213" t="s">
        <v>109</v>
      </c>
      <c r="J110" s="15"/>
      <c r="K110" s="15"/>
      <c r="L110" s="15"/>
      <c r="M110" s="15"/>
      <c r="N110" s="15"/>
      <c r="O110" s="15"/>
      <c r="P110" s="15"/>
      <c r="Q110" s="17"/>
      <c r="R110" s="187"/>
      <c r="S110" s="211"/>
      <c r="T110" s="204"/>
    </row>
    <row r="111" ht="12.0" customHeight="1">
      <c r="B111" s="205">
        <f t="shared" si="9"/>
        <v>8</v>
      </c>
      <c r="C111" s="206"/>
      <c r="D111" s="208"/>
      <c r="E111" s="208"/>
      <c r="F111" s="208"/>
      <c r="G111" s="208"/>
      <c r="H111" s="209"/>
      <c r="I111" s="213" t="s">
        <v>110</v>
      </c>
      <c r="J111" s="15"/>
      <c r="K111" s="15"/>
      <c r="L111" s="15"/>
      <c r="M111" s="15"/>
      <c r="N111" s="15"/>
      <c r="O111" s="15"/>
      <c r="P111" s="15"/>
      <c r="Q111" s="17"/>
      <c r="R111" s="187"/>
      <c r="S111" s="211"/>
      <c r="T111" s="204"/>
    </row>
    <row r="112" ht="12.0" customHeight="1">
      <c r="B112" s="205"/>
      <c r="C112" s="206"/>
      <c r="D112" s="208"/>
      <c r="E112" s="208"/>
      <c r="F112" s="208"/>
      <c r="G112" s="208"/>
      <c r="H112" s="209"/>
      <c r="I112" s="213"/>
      <c r="J112" s="15"/>
      <c r="K112" s="15"/>
      <c r="L112" s="15"/>
      <c r="M112" s="15"/>
      <c r="N112" s="15"/>
      <c r="O112" s="15"/>
      <c r="P112" s="15"/>
      <c r="Q112" s="15"/>
      <c r="R112" s="187"/>
      <c r="S112" s="211"/>
      <c r="T112" s="204"/>
    </row>
    <row r="113" ht="12.0" customHeight="1">
      <c r="B113" s="205"/>
      <c r="C113" s="206"/>
      <c r="D113" s="208"/>
      <c r="E113" s="208"/>
      <c r="F113" s="208"/>
      <c r="G113" s="208"/>
      <c r="H113" s="209"/>
      <c r="I113" s="213"/>
      <c r="J113" s="15"/>
      <c r="K113" s="15"/>
      <c r="L113" s="15"/>
      <c r="M113" s="15"/>
      <c r="N113" s="15"/>
      <c r="O113" s="15"/>
      <c r="P113" s="15"/>
      <c r="Q113" s="15"/>
      <c r="R113" s="187"/>
      <c r="S113" s="211"/>
      <c r="T113" s="204"/>
    </row>
    <row r="114" ht="12.0" customHeight="1">
      <c r="B114" s="214"/>
      <c r="C114" s="215"/>
      <c r="D114" s="216"/>
      <c r="E114" s="216"/>
      <c r="F114" s="216"/>
      <c r="G114" s="216"/>
      <c r="H114" s="217"/>
      <c r="I114" s="213"/>
      <c r="J114" s="15"/>
      <c r="K114" s="15"/>
      <c r="L114" s="15"/>
      <c r="M114" s="15"/>
      <c r="N114" s="15"/>
      <c r="O114" s="15"/>
      <c r="P114" s="15"/>
      <c r="Q114" s="15"/>
      <c r="R114" s="218"/>
      <c r="S114" s="211"/>
      <c r="T114" s="204"/>
    </row>
    <row r="115" ht="12.0" customHeight="1">
      <c r="B115" s="219" t="s">
        <v>53</v>
      </c>
      <c r="C115" s="220">
        <f t="shared" ref="C115:H115" si="10">COUNTIF(C104:C114,"x")</f>
        <v>0</v>
      </c>
      <c r="D115" s="220">
        <f t="shared" si="10"/>
        <v>0</v>
      </c>
      <c r="E115" s="220">
        <f t="shared" si="10"/>
        <v>0</v>
      </c>
      <c r="F115" s="220">
        <f t="shared" si="10"/>
        <v>0</v>
      </c>
      <c r="G115" s="220">
        <f t="shared" si="10"/>
        <v>0</v>
      </c>
      <c r="H115" s="221">
        <f t="shared" si="10"/>
        <v>0</v>
      </c>
      <c r="I115" s="222"/>
      <c r="J115" s="222"/>
      <c r="K115" s="222"/>
      <c r="L115" s="222"/>
      <c r="M115" s="222"/>
      <c r="N115" s="222"/>
      <c r="O115" s="222"/>
      <c r="R115" s="106"/>
    </row>
    <row r="116" ht="12.0" customHeight="1">
      <c r="B116" s="223" t="s">
        <v>53</v>
      </c>
      <c r="C116" s="224">
        <f>+((0*C115)+(0.2*D115)+(0.4*E115)+(0.6*F115)+(0.8*G115)+(1*H115))/MAX(B104:B114)</f>
        <v>0</v>
      </c>
      <c r="D116" s="175"/>
      <c r="E116" s="175"/>
      <c r="F116" s="175"/>
      <c r="G116" s="175"/>
      <c r="H116" s="176"/>
      <c r="R116" s="106"/>
    </row>
    <row r="117" ht="16.5" customHeight="1">
      <c r="B117" s="225" t="s">
        <v>111</v>
      </c>
      <c r="C117" s="33"/>
      <c r="D117" s="33"/>
      <c r="E117" s="33"/>
      <c r="F117" s="33"/>
      <c r="G117" s="33"/>
      <c r="H117" s="33"/>
      <c r="I117" s="226" t="str">
        <f>+IF(C116&gt;=$Q$7,"TERPENUHI","TIDAK TERPENUHI")</f>
        <v>TIDAK TERPENUHI</v>
      </c>
      <c r="J117" s="33"/>
      <c r="K117" s="39"/>
      <c r="R117" s="106"/>
    </row>
    <row r="118" ht="12.0" customHeight="1">
      <c r="R118" s="106"/>
    </row>
    <row r="119" ht="12.0" customHeight="1">
      <c r="R119" s="106"/>
    </row>
    <row r="120" ht="16.5" customHeight="1">
      <c r="C120" s="174" t="s">
        <v>112</v>
      </c>
      <c r="D120" s="175"/>
      <c r="E120" s="175"/>
      <c r="F120" s="175"/>
      <c r="G120" s="175"/>
      <c r="H120" s="175"/>
      <c r="I120" s="176"/>
      <c r="J120" s="177" t="s">
        <v>113</v>
      </c>
      <c r="K120" s="177"/>
      <c r="L120" s="178"/>
      <c r="M120" s="178"/>
      <c r="N120" s="178"/>
      <c r="O120" s="178"/>
      <c r="P120" s="178"/>
      <c r="Q120" s="178"/>
      <c r="R120" s="232" t="s">
        <v>114</v>
      </c>
      <c r="S120" s="180" t="s">
        <v>114</v>
      </c>
      <c r="T120" s="181"/>
    </row>
    <row r="121" ht="13.5" customHeight="1">
      <c r="C121" s="236" t="s">
        <v>115</v>
      </c>
      <c r="D121" s="33"/>
      <c r="E121" s="33"/>
      <c r="F121" s="33"/>
      <c r="G121" s="33"/>
      <c r="H121" s="33"/>
      <c r="I121" s="33"/>
      <c r="J121" s="33"/>
      <c r="K121" s="39"/>
      <c r="L121" s="237" t="s">
        <v>17</v>
      </c>
      <c r="M121" s="238"/>
      <c r="N121" s="238"/>
      <c r="O121" s="238"/>
      <c r="P121" s="238"/>
      <c r="Q121" s="238"/>
      <c r="R121" s="187"/>
      <c r="S121" s="188"/>
      <c r="T121" s="181"/>
    </row>
    <row r="122" ht="13.5" customHeight="1">
      <c r="B122" s="189" t="s">
        <v>48</v>
      </c>
      <c r="C122" s="190">
        <v>0.0</v>
      </c>
      <c r="D122" s="191">
        <v>1.0</v>
      </c>
      <c r="E122" s="191">
        <v>2.0</v>
      </c>
      <c r="F122" s="191">
        <v>3.0</v>
      </c>
      <c r="G122" s="191">
        <v>4.0</v>
      </c>
      <c r="H122" s="192">
        <v>5.0</v>
      </c>
      <c r="I122" s="193" t="s">
        <v>49</v>
      </c>
      <c r="J122" s="25"/>
      <c r="K122" s="25"/>
      <c r="L122" s="25"/>
      <c r="M122" s="25"/>
      <c r="N122" s="25"/>
      <c r="O122" s="25"/>
      <c r="P122" s="25"/>
      <c r="Q122" s="25"/>
      <c r="R122" s="187"/>
      <c r="S122" s="194"/>
      <c r="T122" s="181"/>
    </row>
    <row r="123" ht="12.0" customHeight="1">
      <c r="B123" s="195">
        <v>1.0</v>
      </c>
      <c r="C123" s="196" t="s">
        <v>17</v>
      </c>
      <c r="D123" s="198"/>
      <c r="E123" s="198"/>
      <c r="F123" s="198"/>
      <c r="G123" s="198"/>
      <c r="H123" s="233" t="s">
        <v>17</v>
      </c>
      <c r="I123" s="213" t="s">
        <v>116</v>
      </c>
      <c r="J123" s="15"/>
      <c r="K123" s="15"/>
      <c r="L123" s="15"/>
      <c r="M123" s="15"/>
      <c r="N123" s="15"/>
      <c r="O123" s="15"/>
      <c r="P123" s="15"/>
      <c r="Q123" s="17"/>
      <c r="R123" s="187"/>
      <c r="S123" s="203"/>
      <c r="T123" s="204">
        <v>100.0</v>
      </c>
    </row>
    <row r="124" ht="12.0" customHeight="1">
      <c r="B124" s="205">
        <f t="shared" ref="B124:B128" si="11">+B123+1</f>
        <v>2</v>
      </c>
      <c r="C124" s="206" t="s">
        <v>17</v>
      </c>
      <c r="D124" s="208"/>
      <c r="E124" s="208"/>
      <c r="F124" s="208" t="s">
        <v>17</v>
      </c>
      <c r="G124" s="208"/>
      <c r="H124" s="209" t="s">
        <v>17</v>
      </c>
      <c r="I124" s="213" t="s">
        <v>117</v>
      </c>
      <c r="J124" s="15"/>
      <c r="K124" s="15"/>
      <c r="L124" s="15"/>
      <c r="M124" s="15"/>
      <c r="N124" s="15"/>
      <c r="O124" s="15"/>
      <c r="P124" s="15"/>
      <c r="Q124" s="17"/>
      <c r="R124" s="187"/>
      <c r="S124" s="211"/>
      <c r="T124" s="204">
        <v>100.0</v>
      </c>
    </row>
    <row r="125" ht="12.0" customHeight="1">
      <c r="B125" s="205">
        <f t="shared" si="11"/>
        <v>3</v>
      </c>
      <c r="C125" s="206"/>
      <c r="D125" s="208"/>
      <c r="E125" s="208"/>
      <c r="F125" s="208"/>
      <c r="G125" s="208"/>
      <c r="H125" s="209" t="s">
        <v>17</v>
      </c>
      <c r="I125" s="213" t="s">
        <v>118</v>
      </c>
      <c r="J125" s="15"/>
      <c r="K125" s="15"/>
      <c r="L125" s="15"/>
      <c r="M125" s="15"/>
      <c r="N125" s="15"/>
      <c r="O125" s="15"/>
      <c r="P125" s="15"/>
      <c r="Q125" s="17"/>
      <c r="R125" s="187"/>
      <c r="S125" s="211"/>
      <c r="T125" s="204">
        <v>100.0</v>
      </c>
    </row>
    <row r="126" ht="12.0" customHeight="1">
      <c r="B126" s="205">
        <f t="shared" si="11"/>
        <v>4</v>
      </c>
      <c r="C126" s="206"/>
      <c r="D126" s="208"/>
      <c r="E126" s="208"/>
      <c r="F126" s="208" t="s">
        <v>17</v>
      </c>
      <c r="G126" s="208"/>
      <c r="H126" s="209" t="s">
        <v>17</v>
      </c>
      <c r="I126" s="213" t="s">
        <v>119</v>
      </c>
      <c r="J126" s="15"/>
      <c r="K126" s="15"/>
      <c r="L126" s="15"/>
      <c r="M126" s="15"/>
      <c r="N126" s="15"/>
      <c r="O126" s="15"/>
      <c r="P126" s="15"/>
      <c r="Q126" s="17"/>
      <c r="R126" s="187"/>
      <c r="S126" s="211"/>
      <c r="T126" s="204"/>
    </row>
    <row r="127" ht="12.0" customHeight="1">
      <c r="B127" s="205">
        <f t="shared" si="11"/>
        <v>5</v>
      </c>
      <c r="C127" s="206" t="s">
        <v>17</v>
      </c>
      <c r="D127" s="208"/>
      <c r="E127" s="208"/>
      <c r="F127" s="208"/>
      <c r="G127" s="208"/>
      <c r="H127" s="209"/>
      <c r="I127" s="239" t="s">
        <v>120</v>
      </c>
      <c r="J127" s="15"/>
      <c r="K127" s="15"/>
      <c r="L127" s="15"/>
      <c r="M127" s="15"/>
      <c r="N127" s="15"/>
      <c r="O127" s="15"/>
      <c r="P127" s="15"/>
      <c r="Q127" s="17"/>
      <c r="R127" s="187"/>
      <c r="S127" s="211"/>
      <c r="T127" s="204"/>
    </row>
    <row r="128" ht="12.0" customHeight="1">
      <c r="B128" s="205">
        <f t="shared" si="11"/>
        <v>6</v>
      </c>
      <c r="C128" s="206" t="s">
        <v>17</v>
      </c>
      <c r="D128" s="208"/>
      <c r="E128" s="208"/>
      <c r="F128" s="208" t="s">
        <v>17</v>
      </c>
      <c r="G128" s="208"/>
      <c r="H128" s="209" t="s">
        <v>17</v>
      </c>
      <c r="I128" s="213" t="s">
        <v>121</v>
      </c>
      <c r="J128" s="15"/>
      <c r="K128" s="15"/>
      <c r="L128" s="15"/>
      <c r="M128" s="15"/>
      <c r="N128" s="15"/>
      <c r="O128" s="15"/>
      <c r="P128" s="15"/>
      <c r="Q128" s="17"/>
      <c r="R128" s="187"/>
      <c r="S128" s="211"/>
      <c r="T128" s="204"/>
    </row>
    <row r="129" ht="12.0" customHeight="1">
      <c r="B129" s="205" t="s">
        <v>17</v>
      </c>
      <c r="C129" s="206"/>
      <c r="D129" s="208"/>
      <c r="E129" s="208"/>
      <c r="F129" s="208"/>
      <c r="G129" s="208"/>
      <c r="H129" s="209"/>
      <c r="I129" s="213"/>
      <c r="J129" s="15"/>
      <c r="K129" s="15"/>
      <c r="L129" s="15"/>
      <c r="M129" s="15"/>
      <c r="N129" s="15"/>
      <c r="O129" s="15"/>
      <c r="P129" s="15"/>
      <c r="Q129" s="15"/>
      <c r="R129" s="187"/>
      <c r="S129" s="211"/>
      <c r="T129" s="204"/>
    </row>
    <row r="130" ht="12.0" customHeight="1">
      <c r="B130" s="205"/>
      <c r="C130" s="206"/>
      <c r="D130" s="208"/>
      <c r="E130" s="208"/>
      <c r="F130" s="208"/>
      <c r="G130" s="208"/>
      <c r="H130" s="209"/>
      <c r="I130" s="213"/>
      <c r="J130" s="15"/>
      <c r="K130" s="15"/>
      <c r="L130" s="15"/>
      <c r="M130" s="15"/>
      <c r="N130" s="15"/>
      <c r="O130" s="15"/>
      <c r="P130" s="15"/>
      <c r="Q130" s="15"/>
      <c r="R130" s="187"/>
      <c r="S130" s="211"/>
      <c r="T130" s="204"/>
    </row>
    <row r="131" ht="12.0" customHeight="1">
      <c r="B131" s="205"/>
      <c r="C131" s="206"/>
      <c r="D131" s="208"/>
      <c r="E131" s="208"/>
      <c r="F131" s="208"/>
      <c r="G131" s="208"/>
      <c r="H131" s="209"/>
      <c r="I131" s="213"/>
      <c r="J131" s="15"/>
      <c r="K131" s="15"/>
      <c r="L131" s="15"/>
      <c r="M131" s="15"/>
      <c r="N131" s="15"/>
      <c r="O131" s="15"/>
      <c r="P131" s="15"/>
      <c r="Q131" s="15"/>
      <c r="R131" s="187"/>
      <c r="S131" s="211"/>
      <c r="T131" s="204"/>
    </row>
    <row r="132" ht="12.0" customHeight="1">
      <c r="B132" s="214"/>
      <c r="C132" s="215"/>
      <c r="D132" s="216"/>
      <c r="E132" s="216"/>
      <c r="F132" s="216"/>
      <c r="G132" s="216"/>
      <c r="H132" s="217"/>
      <c r="I132" s="213"/>
      <c r="J132" s="15"/>
      <c r="K132" s="15"/>
      <c r="L132" s="15"/>
      <c r="M132" s="15"/>
      <c r="N132" s="15"/>
      <c r="O132" s="15"/>
      <c r="P132" s="15"/>
      <c r="Q132" s="15"/>
      <c r="R132" s="218"/>
      <c r="S132" s="211"/>
      <c r="T132" s="204"/>
    </row>
    <row r="133" ht="12.0" customHeight="1">
      <c r="B133" s="219" t="s">
        <v>53</v>
      </c>
      <c r="C133" s="220">
        <f t="shared" ref="C133:H133" si="12">COUNTIF(C123:C132,"x")</f>
        <v>0</v>
      </c>
      <c r="D133" s="220">
        <f t="shared" si="12"/>
        <v>0</v>
      </c>
      <c r="E133" s="220">
        <f t="shared" si="12"/>
        <v>0</v>
      </c>
      <c r="F133" s="220">
        <f t="shared" si="12"/>
        <v>0</v>
      </c>
      <c r="G133" s="220">
        <f t="shared" si="12"/>
        <v>0</v>
      </c>
      <c r="H133" s="221">
        <f t="shared" si="12"/>
        <v>0</v>
      </c>
      <c r="I133" s="222"/>
      <c r="J133" s="222"/>
      <c r="K133" s="222"/>
      <c r="L133" s="222"/>
      <c r="M133" s="222"/>
      <c r="N133" s="222"/>
      <c r="O133" s="222"/>
      <c r="R133" s="106"/>
    </row>
    <row r="134" ht="12.0" customHeight="1">
      <c r="B134" s="223" t="s">
        <v>53</v>
      </c>
      <c r="C134" s="224">
        <f>+((0*C133)+(0.2*D133)+(0.4*E133)+(0.6*F133)+(0.8*G133)+(1*H133))/MAX(B123:B132)</f>
        <v>0</v>
      </c>
      <c r="D134" s="175"/>
      <c r="E134" s="175"/>
      <c r="F134" s="175"/>
      <c r="G134" s="175"/>
      <c r="H134" s="176"/>
      <c r="R134" s="106"/>
    </row>
    <row r="135" ht="16.5" customHeight="1">
      <c r="B135" s="225" t="s">
        <v>122</v>
      </c>
      <c r="C135" s="33"/>
      <c r="D135" s="33"/>
      <c r="E135" s="33"/>
      <c r="F135" s="33"/>
      <c r="G135" s="33"/>
      <c r="H135" s="33"/>
      <c r="I135" s="226" t="str">
        <f>+IF(C134&gt;=$Q$7,"TERPENUHI","TIDAK TERPENUHI")</f>
        <v>TIDAK TERPENUHI</v>
      </c>
      <c r="J135" s="33"/>
      <c r="K135" s="39"/>
      <c r="R135" s="106"/>
    </row>
    <row r="136" ht="12.0" customHeight="1">
      <c r="R136" s="106"/>
    </row>
    <row r="137" ht="12.0" customHeight="1">
      <c r="R137" s="106"/>
    </row>
    <row r="138" ht="16.5" customHeight="1">
      <c r="C138" s="174" t="s">
        <v>123</v>
      </c>
      <c r="D138" s="175"/>
      <c r="E138" s="175"/>
      <c r="F138" s="175"/>
      <c r="G138" s="175"/>
      <c r="H138" s="175"/>
      <c r="I138" s="176"/>
      <c r="J138" s="177" t="s">
        <v>124</v>
      </c>
      <c r="K138" s="177"/>
      <c r="L138" s="178"/>
      <c r="M138" s="178"/>
      <c r="N138" s="178"/>
      <c r="O138" s="178"/>
      <c r="P138" s="178"/>
      <c r="Q138" s="178"/>
      <c r="R138" s="232" t="s">
        <v>125</v>
      </c>
      <c r="S138" s="180" t="s">
        <v>125</v>
      </c>
      <c r="T138" s="181"/>
    </row>
    <row r="139" ht="13.5" customHeight="1">
      <c r="C139" s="236" t="s">
        <v>126</v>
      </c>
      <c r="D139" s="33"/>
      <c r="E139" s="33"/>
      <c r="F139" s="33"/>
      <c r="G139" s="33"/>
      <c r="H139" s="33"/>
      <c r="I139" s="33"/>
      <c r="J139" s="33"/>
      <c r="K139" s="39"/>
      <c r="L139" s="237" t="s">
        <v>17</v>
      </c>
      <c r="M139" s="238"/>
      <c r="N139" s="238"/>
      <c r="O139" s="238"/>
      <c r="P139" s="238"/>
      <c r="Q139" s="238"/>
      <c r="R139" s="187"/>
      <c r="S139" s="188"/>
      <c r="T139" s="181"/>
    </row>
    <row r="140" ht="13.5" customHeight="1">
      <c r="B140" s="189" t="s">
        <v>48</v>
      </c>
      <c r="C140" s="190">
        <v>0.0</v>
      </c>
      <c r="D140" s="191">
        <v>1.0</v>
      </c>
      <c r="E140" s="191">
        <v>2.0</v>
      </c>
      <c r="F140" s="191">
        <v>3.0</v>
      </c>
      <c r="G140" s="191">
        <v>4.0</v>
      </c>
      <c r="H140" s="192">
        <v>5.0</v>
      </c>
      <c r="I140" s="193" t="s">
        <v>49</v>
      </c>
      <c r="J140" s="25"/>
      <c r="K140" s="25"/>
      <c r="L140" s="25"/>
      <c r="M140" s="25"/>
      <c r="N140" s="25"/>
      <c r="O140" s="25"/>
      <c r="P140" s="25"/>
      <c r="Q140" s="25"/>
      <c r="R140" s="187"/>
      <c r="S140" s="194"/>
      <c r="T140" s="181"/>
    </row>
    <row r="141" ht="12.0" customHeight="1">
      <c r="B141" s="195">
        <v>1.0</v>
      </c>
      <c r="C141" s="196"/>
      <c r="D141" s="198"/>
      <c r="E141" s="198"/>
      <c r="F141" s="198"/>
      <c r="G141" s="198"/>
      <c r="H141" s="199"/>
      <c r="I141" s="213" t="s">
        <v>127</v>
      </c>
      <c r="J141" s="15"/>
      <c r="K141" s="15"/>
      <c r="L141" s="15"/>
      <c r="M141" s="15"/>
      <c r="N141" s="15"/>
      <c r="O141" s="15"/>
      <c r="P141" s="15"/>
      <c r="Q141" s="17"/>
      <c r="R141" s="187"/>
      <c r="S141" s="203"/>
      <c r="T141" s="204">
        <v>100.0</v>
      </c>
    </row>
    <row r="142" ht="12.0" customHeight="1">
      <c r="B142" s="205">
        <f t="shared" ref="B142:B151" si="13">+B141+1</f>
        <v>2</v>
      </c>
      <c r="C142" s="206"/>
      <c r="D142" s="208"/>
      <c r="E142" s="208"/>
      <c r="F142" s="208"/>
      <c r="G142" s="207"/>
      <c r="H142" s="209"/>
      <c r="I142" s="213" t="s">
        <v>128</v>
      </c>
      <c r="J142" s="15"/>
      <c r="K142" s="15"/>
      <c r="L142" s="15"/>
      <c r="M142" s="15"/>
      <c r="N142" s="15"/>
      <c r="O142" s="15"/>
      <c r="P142" s="15"/>
      <c r="Q142" s="17"/>
      <c r="R142" s="187"/>
      <c r="S142" s="211"/>
      <c r="T142" s="204">
        <v>100.0</v>
      </c>
    </row>
    <row r="143" ht="12.0" customHeight="1">
      <c r="B143" s="205">
        <f t="shared" si="13"/>
        <v>3</v>
      </c>
      <c r="C143" s="206"/>
      <c r="D143" s="208"/>
      <c r="E143" s="208"/>
      <c r="F143" s="208"/>
      <c r="G143" s="208"/>
      <c r="H143" s="209"/>
      <c r="I143" s="213" t="s">
        <v>129</v>
      </c>
      <c r="J143" s="15"/>
      <c r="K143" s="15"/>
      <c r="L143" s="15"/>
      <c r="M143" s="15"/>
      <c r="N143" s="15"/>
      <c r="O143" s="15"/>
      <c r="P143" s="15"/>
      <c r="Q143" s="17"/>
      <c r="R143" s="187"/>
      <c r="S143" s="211"/>
      <c r="T143" s="204">
        <v>100.0</v>
      </c>
    </row>
    <row r="144" ht="12.0" customHeight="1">
      <c r="B144" s="205">
        <f t="shared" si="13"/>
        <v>4</v>
      </c>
      <c r="C144" s="206"/>
      <c r="D144" s="208"/>
      <c r="E144" s="208"/>
      <c r="F144" s="208"/>
      <c r="G144" s="208"/>
      <c r="H144" s="209"/>
      <c r="I144" s="213" t="s">
        <v>130</v>
      </c>
      <c r="J144" s="15"/>
      <c r="K144" s="15"/>
      <c r="L144" s="15"/>
      <c r="M144" s="15"/>
      <c r="N144" s="15"/>
      <c r="O144" s="15"/>
      <c r="P144" s="15"/>
      <c r="Q144" s="17"/>
      <c r="R144" s="187"/>
      <c r="S144" s="211"/>
      <c r="T144" s="204"/>
    </row>
    <row r="145" ht="12.0" customHeight="1">
      <c r="B145" s="205">
        <f t="shared" si="13"/>
        <v>5</v>
      </c>
      <c r="C145" s="206"/>
      <c r="D145" s="208"/>
      <c r="E145" s="208"/>
      <c r="F145" s="208"/>
      <c r="G145" s="208"/>
      <c r="H145" s="209"/>
      <c r="I145" s="213" t="s">
        <v>131</v>
      </c>
      <c r="J145" s="15"/>
      <c r="K145" s="15"/>
      <c r="L145" s="15"/>
      <c r="M145" s="15"/>
      <c r="N145" s="15"/>
      <c r="O145" s="15"/>
      <c r="P145" s="15"/>
      <c r="Q145" s="17"/>
      <c r="R145" s="187"/>
      <c r="S145" s="211"/>
      <c r="T145" s="204"/>
    </row>
    <row r="146" ht="12.0" customHeight="1">
      <c r="B146" s="205">
        <f t="shared" si="13"/>
        <v>6</v>
      </c>
      <c r="C146" s="206"/>
      <c r="D146" s="208"/>
      <c r="E146" s="208"/>
      <c r="F146" s="208"/>
      <c r="G146" s="208"/>
      <c r="H146" s="209"/>
      <c r="I146" s="213" t="s">
        <v>132</v>
      </c>
      <c r="J146" s="15"/>
      <c r="K146" s="15"/>
      <c r="L146" s="15"/>
      <c r="M146" s="15"/>
      <c r="N146" s="15"/>
      <c r="O146" s="15"/>
      <c r="P146" s="15"/>
      <c r="Q146" s="17"/>
      <c r="R146" s="187"/>
      <c r="S146" s="211"/>
      <c r="T146" s="204"/>
    </row>
    <row r="147" ht="12.0" customHeight="1">
      <c r="B147" s="205">
        <f t="shared" si="13"/>
        <v>7</v>
      </c>
      <c r="C147" s="206"/>
      <c r="D147" s="208"/>
      <c r="E147" s="208"/>
      <c r="F147" s="208"/>
      <c r="G147" s="208"/>
      <c r="H147" s="209"/>
      <c r="I147" s="213" t="s">
        <v>133</v>
      </c>
      <c r="J147" s="15"/>
      <c r="K147" s="15"/>
      <c r="L147" s="15"/>
      <c r="M147" s="15"/>
      <c r="N147" s="15"/>
      <c r="O147" s="15"/>
      <c r="P147" s="15"/>
      <c r="Q147" s="17"/>
      <c r="R147" s="187"/>
      <c r="S147" s="211"/>
      <c r="T147" s="204"/>
    </row>
    <row r="148" ht="12.0" customHeight="1">
      <c r="B148" s="205">
        <f t="shared" si="13"/>
        <v>8</v>
      </c>
      <c r="C148" s="206"/>
      <c r="D148" s="208"/>
      <c r="E148" s="208"/>
      <c r="F148" s="208"/>
      <c r="G148" s="208"/>
      <c r="H148" s="209"/>
      <c r="I148" s="213" t="s">
        <v>134</v>
      </c>
      <c r="J148" s="15"/>
      <c r="K148" s="15"/>
      <c r="L148" s="15"/>
      <c r="M148" s="15"/>
      <c r="N148" s="15"/>
      <c r="O148" s="15"/>
      <c r="P148" s="15"/>
      <c r="Q148" s="17"/>
      <c r="R148" s="187"/>
      <c r="S148" s="211"/>
      <c r="T148" s="204"/>
    </row>
    <row r="149" ht="12.0" customHeight="1">
      <c r="B149" s="205">
        <f t="shared" si="13"/>
        <v>9</v>
      </c>
      <c r="C149" s="206"/>
      <c r="D149" s="208"/>
      <c r="E149" s="208"/>
      <c r="F149" s="208"/>
      <c r="G149" s="208"/>
      <c r="H149" s="209"/>
      <c r="I149" s="213" t="s">
        <v>135</v>
      </c>
      <c r="J149" s="15"/>
      <c r="K149" s="15"/>
      <c r="L149" s="15"/>
      <c r="M149" s="15"/>
      <c r="N149" s="15"/>
      <c r="O149" s="15"/>
      <c r="P149" s="15"/>
      <c r="Q149" s="17"/>
      <c r="R149" s="187"/>
      <c r="S149" s="211"/>
      <c r="T149" s="204"/>
    </row>
    <row r="150" ht="12.0" customHeight="1">
      <c r="B150" s="205">
        <f t="shared" si="13"/>
        <v>10</v>
      </c>
      <c r="C150" s="206"/>
      <c r="D150" s="208"/>
      <c r="E150" s="208"/>
      <c r="F150" s="208"/>
      <c r="G150" s="208"/>
      <c r="H150" s="209"/>
      <c r="I150" s="213" t="s">
        <v>136</v>
      </c>
      <c r="J150" s="15"/>
      <c r="K150" s="15"/>
      <c r="L150" s="15"/>
      <c r="M150" s="15"/>
      <c r="N150" s="15"/>
      <c r="O150" s="15"/>
      <c r="P150" s="15"/>
      <c r="Q150" s="17"/>
      <c r="R150" s="187"/>
      <c r="S150" s="211"/>
      <c r="T150" s="204"/>
    </row>
    <row r="151" ht="12.0" customHeight="1">
      <c r="B151" s="205">
        <f t="shared" si="13"/>
        <v>11</v>
      </c>
      <c r="C151" s="206"/>
      <c r="D151" s="208"/>
      <c r="E151" s="208"/>
      <c r="F151" s="208"/>
      <c r="G151" s="208"/>
      <c r="H151" s="209"/>
      <c r="I151" s="213" t="s">
        <v>137</v>
      </c>
      <c r="J151" s="15"/>
      <c r="K151" s="15"/>
      <c r="L151" s="15"/>
      <c r="M151" s="15"/>
      <c r="N151" s="15"/>
      <c r="O151" s="15"/>
      <c r="P151" s="15"/>
      <c r="Q151" s="17"/>
      <c r="R151" s="187"/>
      <c r="S151" s="211"/>
      <c r="T151" s="204"/>
    </row>
    <row r="152" ht="12.0" customHeight="1">
      <c r="B152" s="205"/>
      <c r="C152" s="206"/>
      <c r="D152" s="208"/>
      <c r="E152" s="208"/>
      <c r="F152" s="208"/>
      <c r="G152" s="208"/>
      <c r="H152" s="209"/>
      <c r="I152" s="213"/>
      <c r="J152" s="15"/>
      <c r="K152" s="15"/>
      <c r="L152" s="15"/>
      <c r="M152" s="15"/>
      <c r="N152" s="15"/>
      <c r="O152" s="15"/>
      <c r="P152" s="15"/>
      <c r="Q152" s="15"/>
      <c r="R152" s="187"/>
      <c r="S152" s="211"/>
      <c r="T152" s="204"/>
    </row>
    <row r="153" ht="12.0" customHeight="1">
      <c r="B153" s="205"/>
      <c r="C153" s="206"/>
      <c r="D153" s="208"/>
      <c r="E153" s="208"/>
      <c r="F153" s="208"/>
      <c r="G153" s="208"/>
      <c r="H153" s="209" t="s">
        <v>17</v>
      </c>
      <c r="I153" s="213"/>
      <c r="J153" s="15"/>
      <c r="K153" s="15"/>
      <c r="L153" s="15"/>
      <c r="M153" s="15"/>
      <c r="N153" s="15"/>
      <c r="O153" s="15"/>
      <c r="P153" s="15"/>
      <c r="Q153" s="15"/>
      <c r="R153" s="187"/>
      <c r="S153" s="211"/>
      <c r="T153" s="204"/>
    </row>
    <row r="154" ht="12.0" customHeight="1">
      <c r="B154" s="205"/>
      <c r="C154" s="206"/>
      <c r="D154" s="208"/>
      <c r="E154" s="208"/>
      <c r="F154" s="208"/>
      <c r="G154" s="208"/>
      <c r="H154" s="209"/>
      <c r="I154" s="213"/>
      <c r="J154" s="15"/>
      <c r="K154" s="15"/>
      <c r="L154" s="15"/>
      <c r="M154" s="15"/>
      <c r="N154" s="15"/>
      <c r="O154" s="15"/>
      <c r="P154" s="15"/>
      <c r="Q154" s="15"/>
      <c r="R154" s="187"/>
      <c r="S154" s="211"/>
      <c r="T154" s="204"/>
    </row>
    <row r="155" ht="12.0" customHeight="1">
      <c r="B155" s="205"/>
      <c r="C155" s="206"/>
      <c r="D155" s="208"/>
      <c r="E155" s="208"/>
      <c r="F155" s="208"/>
      <c r="G155" s="208"/>
      <c r="H155" s="209"/>
      <c r="I155" s="213"/>
      <c r="J155" s="15"/>
      <c r="K155" s="15"/>
      <c r="L155" s="15"/>
      <c r="M155" s="15"/>
      <c r="N155" s="15"/>
      <c r="O155" s="15"/>
      <c r="P155" s="15"/>
      <c r="Q155" s="15"/>
      <c r="R155" s="187"/>
      <c r="S155" s="211"/>
      <c r="T155" s="204"/>
    </row>
    <row r="156" ht="12.0" customHeight="1">
      <c r="B156" s="214"/>
      <c r="C156" s="215"/>
      <c r="D156" s="216"/>
      <c r="E156" s="216"/>
      <c r="F156" s="216"/>
      <c r="G156" s="216"/>
      <c r="H156" s="217"/>
      <c r="I156" s="213"/>
      <c r="J156" s="15"/>
      <c r="K156" s="15"/>
      <c r="L156" s="15"/>
      <c r="M156" s="15"/>
      <c r="N156" s="15"/>
      <c r="O156" s="15"/>
      <c r="P156" s="15"/>
      <c r="Q156" s="15"/>
      <c r="R156" s="218"/>
      <c r="S156" s="211"/>
      <c r="T156" s="204"/>
    </row>
    <row r="157" ht="12.0" customHeight="1">
      <c r="B157" s="219" t="s">
        <v>53</v>
      </c>
      <c r="C157" s="220">
        <f t="shared" ref="C157:H157" si="14">COUNTIF(C141:C156,"x")</f>
        <v>0</v>
      </c>
      <c r="D157" s="220">
        <f t="shared" si="14"/>
        <v>0</v>
      </c>
      <c r="E157" s="220">
        <f t="shared" si="14"/>
        <v>0</v>
      </c>
      <c r="F157" s="220">
        <f t="shared" si="14"/>
        <v>0</v>
      </c>
      <c r="G157" s="220">
        <f t="shared" si="14"/>
        <v>0</v>
      </c>
      <c r="H157" s="221">
        <f t="shared" si="14"/>
        <v>0</v>
      </c>
      <c r="I157" s="222"/>
      <c r="J157" s="222"/>
      <c r="K157" s="222"/>
      <c r="L157" s="222"/>
      <c r="M157" s="222"/>
      <c r="N157" s="222"/>
      <c r="O157" s="222"/>
      <c r="R157" s="106"/>
    </row>
    <row r="158" ht="12.0" customHeight="1">
      <c r="B158" s="223" t="s">
        <v>53</v>
      </c>
      <c r="C158" s="224">
        <f>+((0*C157)+(0.2*D157)+(0.4*E157)+(0.6*F157)+(0.8*G157)+(1*H157))/MAX(B141:B156)</f>
        <v>0</v>
      </c>
      <c r="D158" s="175"/>
      <c r="E158" s="175"/>
      <c r="F158" s="175"/>
      <c r="G158" s="175"/>
      <c r="H158" s="176"/>
      <c r="R158" s="106"/>
    </row>
    <row r="159" ht="16.5" customHeight="1">
      <c r="B159" s="225" t="s">
        <v>138</v>
      </c>
      <c r="C159" s="33"/>
      <c r="D159" s="33"/>
      <c r="E159" s="33"/>
      <c r="F159" s="33"/>
      <c r="G159" s="33"/>
      <c r="H159" s="33"/>
      <c r="I159" s="226" t="str">
        <f>+IF(C158&gt;=$Q$7,"TERPENUHI","TIDAK TERPENUHI")</f>
        <v>TIDAK TERPENUHI</v>
      </c>
      <c r="J159" s="33"/>
      <c r="K159" s="39"/>
      <c r="R159" s="106"/>
    </row>
    <row r="160" ht="12.0" customHeight="1">
      <c r="R160" s="106"/>
    </row>
    <row r="161" ht="12.0" customHeight="1">
      <c r="R161" s="106"/>
    </row>
    <row r="162" ht="16.5" customHeight="1">
      <c r="C162" s="174" t="s">
        <v>139</v>
      </c>
      <c r="D162" s="175"/>
      <c r="E162" s="175"/>
      <c r="F162" s="175"/>
      <c r="G162" s="175"/>
      <c r="H162" s="175"/>
      <c r="I162" s="176"/>
      <c r="J162" s="177" t="s">
        <v>140</v>
      </c>
      <c r="K162" s="177"/>
      <c r="L162" s="178"/>
      <c r="M162" s="178"/>
      <c r="N162" s="178"/>
      <c r="O162" s="178"/>
      <c r="P162" s="178"/>
      <c r="Q162" s="178"/>
      <c r="R162" s="232" t="s">
        <v>141</v>
      </c>
      <c r="S162" s="180" t="s">
        <v>141</v>
      </c>
      <c r="T162" s="181"/>
    </row>
    <row r="163" ht="13.5" customHeight="1">
      <c r="C163" s="236" t="s">
        <v>142</v>
      </c>
      <c r="D163" s="33"/>
      <c r="E163" s="33"/>
      <c r="F163" s="33"/>
      <c r="G163" s="33"/>
      <c r="H163" s="33"/>
      <c r="I163" s="33"/>
      <c r="J163" s="33"/>
      <c r="K163" s="39"/>
      <c r="L163" s="237" t="s">
        <v>17</v>
      </c>
      <c r="M163" s="238"/>
      <c r="N163" s="238"/>
      <c r="O163" s="238"/>
      <c r="P163" s="238"/>
      <c r="Q163" s="238"/>
      <c r="R163" s="187"/>
      <c r="S163" s="188"/>
      <c r="T163" s="181"/>
    </row>
    <row r="164" ht="13.5" customHeight="1">
      <c r="B164" s="189" t="s">
        <v>48</v>
      </c>
      <c r="C164" s="190">
        <v>0.0</v>
      </c>
      <c r="D164" s="191">
        <v>1.0</v>
      </c>
      <c r="E164" s="191">
        <v>2.0</v>
      </c>
      <c r="F164" s="191">
        <v>3.0</v>
      </c>
      <c r="G164" s="191">
        <v>4.0</v>
      </c>
      <c r="H164" s="192">
        <v>5.0</v>
      </c>
      <c r="I164" s="193" t="s">
        <v>49</v>
      </c>
      <c r="J164" s="25"/>
      <c r="K164" s="25"/>
      <c r="L164" s="25"/>
      <c r="M164" s="25"/>
      <c r="N164" s="25"/>
      <c r="O164" s="25"/>
      <c r="P164" s="25"/>
      <c r="Q164" s="25"/>
      <c r="R164" s="187"/>
      <c r="S164" s="194"/>
      <c r="T164" s="181"/>
    </row>
    <row r="165" ht="12.0" customHeight="1">
      <c r="B165" s="195">
        <v>1.0</v>
      </c>
      <c r="C165" s="196"/>
      <c r="D165" s="198"/>
      <c r="E165" s="198"/>
      <c r="F165" s="198"/>
      <c r="G165" s="198"/>
      <c r="H165" s="233" t="s">
        <v>17</v>
      </c>
      <c r="I165" s="213" t="s">
        <v>143</v>
      </c>
      <c r="J165" s="15"/>
      <c r="K165" s="15"/>
      <c r="L165" s="15"/>
      <c r="M165" s="15"/>
      <c r="N165" s="15"/>
      <c r="O165" s="15"/>
      <c r="P165" s="15"/>
      <c r="Q165" s="17"/>
      <c r="R165" s="187"/>
      <c r="S165" s="203"/>
      <c r="T165" s="204">
        <v>100.0</v>
      </c>
    </row>
    <row r="166" ht="12.0" customHeight="1">
      <c r="B166" s="205">
        <f t="shared" ref="B166:B173" si="15">+B165+1</f>
        <v>2</v>
      </c>
      <c r="C166" s="206"/>
      <c r="D166" s="208"/>
      <c r="E166" s="208"/>
      <c r="F166" s="208"/>
      <c r="G166" s="208"/>
      <c r="H166" s="209" t="s">
        <v>17</v>
      </c>
      <c r="I166" s="213" t="s">
        <v>144</v>
      </c>
      <c r="J166" s="15"/>
      <c r="K166" s="15"/>
      <c r="L166" s="15"/>
      <c r="M166" s="15"/>
      <c r="N166" s="15"/>
      <c r="O166" s="15"/>
      <c r="P166" s="15"/>
      <c r="Q166" s="17"/>
      <c r="R166" s="187"/>
      <c r="S166" s="211"/>
      <c r="T166" s="204">
        <v>100.0</v>
      </c>
    </row>
    <row r="167" ht="12.0" customHeight="1">
      <c r="B167" s="205">
        <f t="shared" si="15"/>
        <v>3</v>
      </c>
      <c r="C167" s="206"/>
      <c r="D167" s="208"/>
      <c r="E167" s="208"/>
      <c r="F167" s="208"/>
      <c r="G167" s="208"/>
      <c r="H167" s="209" t="s">
        <v>17</v>
      </c>
      <c r="I167" s="213" t="s">
        <v>145</v>
      </c>
      <c r="J167" s="15"/>
      <c r="K167" s="15"/>
      <c r="L167" s="15"/>
      <c r="M167" s="15"/>
      <c r="N167" s="15"/>
      <c r="O167" s="15"/>
      <c r="P167" s="15"/>
      <c r="Q167" s="17"/>
      <c r="R167" s="187"/>
      <c r="S167" s="211"/>
      <c r="T167" s="204">
        <v>100.0</v>
      </c>
    </row>
    <row r="168" ht="12.0" customHeight="1">
      <c r="B168" s="205">
        <f t="shared" si="15"/>
        <v>4</v>
      </c>
      <c r="C168" s="206"/>
      <c r="D168" s="208"/>
      <c r="E168" s="208"/>
      <c r="F168" s="208"/>
      <c r="G168" s="208"/>
      <c r="H168" s="209" t="s">
        <v>17</v>
      </c>
      <c r="I168" s="213" t="s">
        <v>146</v>
      </c>
      <c r="J168" s="15"/>
      <c r="K168" s="15"/>
      <c r="L168" s="15"/>
      <c r="M168" s="15"/>
      <c r="N168" s="15"/>
      <c r="O168" s="15"/>
      <c r="P168" s="15"/>
      <c r="Q168" s="17"/>
      <c r="R168" s="187"/>
      <c r="S168" s="211"/>
      <c r="T168" s="204"/>
    </row>
    <row r="169" ht="12.0" customHeight="1">
      <c r="B169" s="205">
        <f t="shared" si="15"/>
        <v>5</v>
      </c>
      <c r="C169" s="206"/>
      <c r="D169" s="208"/>
      <c r="E169" s="208"/>
      <c r="F169" s="208"/>
      <c r="G169" s="208"/>
      <c r="H169" s="209" t="s">
        <v>17</v>
      </c>
      <c r="I169" s="213" t="s">
        <v>147</v>
      </c>
      <c r="J169" s="15"/>
      <c r="K169" s="15"/>
      <c r="L169" s="15"/>
      <c r="M169" s="15"/>
      <c r="N169" s="15"/>
      <c r="O169" s="15"/>
      <c r="P169" s="15"/>
      <c r="Q169" s="17"/>
      <c r="R169" s="187"/>
      <c r="S169" s="211"/>
      <c r="T169" s="204"/>
    </row>
    <row r="170" ht="12.0" customHeight="1">
      <c r="B170" s="205">
        <f t="shared" si="15"/>
        <v>6</v>
      </c>
      <c r="C170" s="206"/>
      <c r="D170" s="208"/>
      <c r="E170" s="208"/>
      <c r="F170" s="208"/>
      <c r="G170" s="208"/>
      <c r="H170" s="209" t="s">
        <v>17</v>
      </c>
      <c r="I170" s="213" t="s">
        <v>148</v>
      </c>
      <c r="J170" s="15"/>
      <c r="K170" s="15"/>
      <c r="L170" s="15"/>
      <c r="M170" s="15"/>
      <c r="N170" s="15"/>
      <c r="O170" s="15"/>
      <c r="P170" s="15"/>
      <c r="Q170" s="17"/>
      <c r="R170" s="187"/>
      <c r="S170" s="211"/>
      <c r="T170" s="204"/>
    </row>
    <row r="171" ht="12.0" customHeight="1">
      <c r="B171" s="205">
        <f t="shared" si="15"/>
        <v>7</v>
      </c>
      <c r="C171" s="206"/>
      <c r="D171" s="208"/>
      <c r="E171" s="208"/>
      <c r="F171" s="208"/>
      <c r="G171" s="208"/>
      <c r="H171" s="209" t="s">
        <v>17</v>
      </c>
      <c r="I171" s="213" t="s">
        <v>149</v>
      </c>
      <c r="J171" s="15"/>
      <c r="K171" s="15"/>
      <c r="L171" s="15"/>
      <c r="M171" s="15"/>
      <c r="N171" s="15"/>
      <c r="O171" s="15"/>
      <c r="P171" s="15"/>
      <c r="Q171" s="17"/>
      <c r="R171" s="187"/>
      <c r="S171" s="211"/>
      <c r="T171" s="204"/>
    </row>
    <row r="172" ht="12.0" customHeight="1">
      <c r="B172" s="205">
        <f t="shared" si="15"/>
        <v>8</v>
      </c>
      <c r="C172" s="206"/>
      <c r="D172" s="208"/>
      <c r="E172" s="208"/>
      <c r="F172" s="208"/>
      <c r="G172" s="208"/>
      <c r="H172" s="209" t="s">
        <v>17</v>
      </c>
      <c r="I172" s="213" t="s">
        <v>150</v>
      </c>
      <c r="J172" s="15"/>
      <c r="K172" s="15"/>
      <c r="L172" s="15"/>
      <c r="M172" s="15"/>
      <c r="N172" s="15"/>
      <c r="O172" s="15"/>
      <c r="P172" s="15"/>
      <c r="Q172" s="17"/>
      <c r="R172" s="187"/>
      <c r="S172" s="211"/>
      <c r="T172" s="204"/>
    </row>
    <row r="173" ht="12.0" customHeight="1">
      <c r="B173" s="205">
        <f t="shared" si="15"/>
        <v>9</v>
      </c>
      <c r="C173" s="206"/>
      <c r="D173" s="208"/>
      <c r="E173" s="208"/>
      <c r="F173" s="208"/>
      <c r="G173" s="208"/>
      <c r="H173" s="209"/>
      <c r="I173" s="213" t="s">
        <v>151</v>
      </c>
      <c r="J173" s="15"/>
      <c r="K173" s="15"/>
      <c r="L173" s="15"/>
      <c r="M173" s="15"/>
      <c r="N173" s="15"/>
      <c r="O173" s="15"/>
      <c r="P173" s="15"/>
      <c r="Q173" s="17"/>
      <c r="R173" s="187"/>
      <c r="S173" s="211"/>
      <c r="T173" s="204"/>
    </row>
    <row r="174" ht="12.0" customHeight="1">
      <c r="B174" s="205"/>
      <c r="C174" s="206"/>
      <c r="D174" s="208"/>
      <c r="E174" s="208"/>
      <c r="F174" s="208"/>
      <c r="G174" s="208"/>
      <c r="H174" s="209"/>
      <c r="I174" s="213"/>
      <c r="J174" s="15"/>
      <c r="K174" s="15"/>
      <c r="L174" s="15"/>
      <c r="M174" s="15"/>
      <c r="N174" s="15"/>
      <c r="O174" s="15"/>
      <c r="P174" s="15"/>
      <c r="Q174" s="15"/>
      <c r="R174" s="187"/>
      <c r="S174" s="211"/>
      <c r="T174" s="204"/>
    </row>
    <row r="175" ht="12.0" customHeight="1">
      <c r="B175" s="214"/>
      <c r="C175" s="215"/>
      <c r="D175" s="216"/>
      <c r="E175" s="216"/>
      <c r="F175" s="216"/>
      <c r="G175" s="216"/>
      <c r="H175" s="217"/>
      <c r="I175" s="213"/>
      <c r="J175" s="15"/>
      <c r="K175" s="15"/>
      <c r="L175" s="15"/>
      <c r="M175" s="15"/>
      <c r="N175" s="15"/>
      <c r="O175" s="15"/>
      <c r="P175" s="15"/>
      <c r="Q175" s="15"/>
      <c r="R175" s="218"/>
      <c r="S175" s="211"/>
      <c r="T175" s="204"/>
    </row>
    <row r="176" ht="12.0" customHeight="1">
      <c r="B176" s="219" t="s">
        <v>53</v>
      </c>
      <c r="C176" s="220">
        <f t="shared" ref="C176:H176" si="16">COUNTIF(C165:C175,"x")</f>
        <v>0</v>
      </c>
      <c r="D176" s="220">
        <f t="shared" si="16"/>
        <v>0</v>
      </c>
      <c r="E176" s="220">
        <f t="shared" si="16"/>
        <v>0</v>
      </c>
      <c r="F176" s="220">
        <f t="shared" si="16"/>
        <v>0</v>
      </c>
      <c r="G176" s="220">
        <f t="shared" si="16"/>
        <v>0</v>
      </c>
      <c r="H176" s="221">
        <f t="shared" si="16"/>
        <v>0</v>
      </c>
      <c r="I176" s="222"/>
      <c r="J176" s="222"/>
      <c r="K176" s="222"/>
      <c r="L176" s="222"/>
      <c r="M176" s="222"/>
      <c r="N176" s="222"/>
      <c r="O176" s="222"/>
      <c r="R176" s="106"/>
    </row>
    <row r="177" ht="12.0" customHeight="1">
      <c r="B177" s="223" t="s">
        <v>53</v>
      </c>
      <c r="C177" s="224">
        <f>+((0*C176)+(0.2*D176)+(0.4*E176)+(0.6*F176)+(0.8*G176)+(1*H176))/MAX(B159:B175)</f>
        <v>0</v>
      </c>
      <c r="D177" s="175"/>
      <c r="E177" s="175"/>
      <c r="F177" s="175"/>
      <c r="G177" s="175"/>
      <c r="H177" s="176"/>
      <c r="R177" s="106"/>
    </row>
    <row r="178" ht="16.5" customHeight="1">
      <c r="B178" s="225" t="s">
        <v>152</v>
      </c>
      <c r="C178" s="33"/>
      <c r="D178" s="33"/>
      <c r="E178" s="33"/>
      <c r="F178" s="33"/>
      <c r="G178" s="33"/>
      <c r="H178" s="33"/>
      <c r="I178" s="226" t="str">
        <f>+IF(C177&gt;=$Q$7,"TERPENUHI","TIDAK TERPENUHI")</f>
        <v>TIDAK TERPENUHI</v>
      </c>
      <c r="J178" s="33"/>
      <c r="K178" s="39"/>
      <c r="R178" s="106"/>
    </row>
    <row r="179" ht="12.0" customHeight="1">
      <c r="R179" s="106"/>
    </row>
    <row r="180" ht="12.0" customHeight="1">
      <c r="R180" s="106"/>
    </row>
    <row r="181" ht="16.5" customHeight="1">
      <c r="C181" s="174" t="s">
        <v>153</v>
      </c>
      <c r="D181" s="175"/>
      <c r="E181" s="175"/>
      <c r="F181" s="175"/>
      <c r="G181" s="175"/>
      <c r="H181" s="175"/>
      <c r="I181" s="176"/>
      <c r="J181" s="177" t="s">
        <v>154</v>
      </c>
      <c r="K181" s="177"/>
      <c r="L181" s="178"/>
      <c r="M181" s="178"/>
      <c r="N181" s="178"/>
      <c r="O181" s="178"/>
      <c r="P181" s="178"/>
      <c r="Q181" s="178"/>
      <c r="R181" s="232" t="s">
        <v>155</v>
      </c>
      <c r="S181" s="180" t="s">
        <v>155</v>
      </c>
      <c r="T181" s="181"/>
    </row>
    <row r="182" ht="13.5" customHeight="1">
      <c r="C182" s="236" t="s">
        <v>156</v>
      </c>
      <c r="D182" s="33"/>
      <c r="E182" s="33"/>
      <c r="F182" s="33"/>
      <c r="G182" s="33"/>
      <c r="H182" s="33"/>
      <c r="I182" s="33"/>
      <c r="J182" s="33"/>
      <c r="K182" s="39"/>
      <c r="L182" s="237" t="s">
        <v>17</v>
      </c>
      <c r="M182" s="238"/>
      <c r="N182" s="238"/>
      <c r="O182" s="238"/>
      <c r="P182" s="238"/>
      <c r="Q182" s="238"/>
      <c r="R182" s="187"/>
      <c r="S182" s="188"/>
      <c r="T182" s="181"/>
    </row>
    <row r="183" ht="13.5" customHeight="1">
      <c r="B183" s="189" t="s">
        <v>48</v>
      </c>
      <c r="C183" s="190">
        <v>0.0</v>
      </c>
      <c r="D183" s="191">
        <v>1.0</v>
      </c>
      <c r="E183" s="191">
        <v>2.0</v>
      </c>
      <c r="F183" s="191">
        <v>3.0</v>
      </c>
      <c r="G183" s="191">
        <v>4.0</v>
      </c>
      <c r="H183" s="192">
        <v>5.0</v>
      </c>
      <c r="I183" s="193" t="s">
        <v>49</v>
      </c>
      <c r="J183" s="25"/>
      <c r="K183" s="25"/>
      <c r="L183" s="25"/>
      <c r="M183" s="25"/>
      <c r="N183" s="25"/>
      <c r="O183" s="25"/>
      <c r="P183" s="25"/>
      <c r="Q183" s="25"/>
      <c r="R183" s="187"/>
      <c r="S183" s="194"/>
      <c r="T183" s="181"/>
    </row>
    <row r="184" ht="12.0" customHeight="1">
      <c r="B184" s="195">
        <v>1.0</v>
      </c>
      <c r="C184" s="196"/>
      <c r="D184" s="198"/>
      <c r="E184" s="198"/>
      <c r="F184" s="198" t="s">
        <v>17</v>
      </c>
      <c r="G184" s="198"/>
      <c r="H184" s="233"/>
      <c r="I184" s="213" t="s">
        <v>157</v>
      </c>
      <c r="J184" s="15"/>
      <c r="K184" s="15"/>
      <c r="L184" s="15"/>
      <c r="M184" s="15"/>
      <c r="N184" s="15"/>
      <c r="O184" s="15"/>
      <c r="P184" s="15"/>
      <c r="Q184" s="17"/>
      <c r="R184" s="187"/>
      <c r="S184" s="203"/>
      <c r="T184" s="204">
        <v>100.0</v>
      </c>
    </row>
    <row r="185" ht="12.0" customHeight="1">
      <c r="B185" s="205">
        <f t="shared" ref="B185:B189" si="17">+B184+1</f>
        <v>2</v>
      </c>
      <c r="C185" s="206"/>
      <c r="D185" s="208"/>
      <c r="E185" s="208"/>
      <c r="F185" s="208" t="s">
        <v>17</v>
      </c>
      <c r="G185" s="208"/>
      <c r="H185" s="209"/>
      <c r="I185" s="213" t="s">
        <v>158</v>
      </c>
      <c r="J185" s="15"/>
      <c r="K185" s="15"/>
      <c r="L185" s="15"/>
      <c r="M185" s="15"/>
      <c r="N185" s="15"/>
      <c r="O185" s="15"/>
      <c r="P185" s="15"/>
      <c r="Q185" s="17"/>
      <c r="R185" s="187"/>
      <c r="S185" s="211"/>
      <c r="T185" s="204">
        <v>100.0</v>
      </c>
    </row>
    <row r="186" ht="12.0" customHeight="1">
      <c r="B186" s="205">
        <f t="shared" si="17"/>
        <v>3</v>
      </c>
      <c r="C186" s="206"/>
      <c r="D186" s="208"/>
      <c r="E186" s="208"/>
      <c r="F186" s="208" t="s">
        <v>17</v>
      </c>
      <c r="G186" s="208"/>
      <c r="H186" s="209"/>
      <c r="I186" s="213" t="s">
        <v>159</v>
      </c>
      <c r="J186" s="15"/>
      <c r="K186" s="15"/>
      <c r="L186" s="15"/>
      <c r="M186" s="15"/>
      <c r="N186" s="15"/>
      <c r="O186" s="15"/>
      <c r="P186" s="15"/>
      <c r="Q186" s="17"/>
      <c r="R186" s="187"/>
      <c r="S186" s="211"/>
      <c r="T186" s="204">
        <v>100.0</v>
      </c>
    </row>
    <row r="187" ht="12.0" customHeight="1">
      <c r="B187" s="205">
        <f t="shared" si="17"/>
        <v>4</v>
      </c>
      <c r="C187" s="206"/>
      <c r="D187" s="208"/>
      <c r="E187" s="208"/>
      <c r="F187" s="208" t="s">
        <v>17</v>
      </c>
      <c r="G187" s="208"/>
      <c r="H187" s="209"/>
      <c r="I187" s="213" t="s">
        <v>160</v>
      </c>
      <c r="J187" s="15"/>
      <c r="K187" s="15"/>
      <c r="L187" s="15"/>
      <c r="M187" s="15"/>
      <c r="N187" s="15"/>
      <c r="O187" s="15"/>
      <c r="P187" s="15"/>
      <c r="Q187" s="17"/>
      <c r="R187" s="187"/>
      <c r="S187" s="211"/>
      <c r="T187" s="204"/>
    </row>
    <row r="188" ht="12.0" customHeight="1">
      <c r="B188" s="205">
        <f t="shared" si="17"/>
        <v>5</v>
      </c>
      <c r="C188" s="206"/>
      <c r="D188" s="208"/>
      <c r="E188" s="208"/>
      <c r="F188" s="208" t="s">
        <v>17</v>
      </c>
      <c r="G188" s="208"/>
      <c r="H188" s="209"/>
      <c r="I188" s="213" t="s">
        <v>161</v>
      </c>
      <c r="J188" s="15"/>
      <c r="K188" s="15"/>
      <c r="L188" s="15"/>
      <c r="M188" s="15"/>
      <c r="N188" s="15"/>
      <c r="O188" s="15"/>
      <c r="P188" s="15"/>
      <c r="Q188" s="17"/>
      <c r="R188" s="187"/>
      <c r="S188" s="211"/>
      <c r="T188" s="204"/>
    </row>
    <row r="189" ht="12.0" customHeight="1">
      <c r="B189" s="205">
        <f t="shared" si="17"/>
        <v>6</v>
      </c>
      <c r="C189" s="206"/>
      <c r="D189" s="208"/>
      <c r="E189" s="208"/>
      <c r="F189" s="208" t="s">
        <v>17</v>
      </c>
      <c r="G189" s="208"/>
      <c r="H189" s="209"/>
      <c r="I189" s="213" t="s">
        <v>162</v>
      </c>
      <c r="J189" s="15"/>
      <c r="K189" s="15"/>
      <c r="L189" s="15"/>
      <c r="M189" s="15"/>
      <c r="N189" s="15"/>
      <c r="O189" s="15"/>
      <c r="P189" s="15"/>
      <c r="Q189" s="17"/>
      <c r="R189" s="187"/>
      <c r="S189" s="211"/>
      <c r="T189" s="204"/>
    </row>
    <row r="190" ht="12.0" customHeight="1">
      <c r="B190" s="205">
        <v>7.0</v>
      </c>
      <c r="C190" s="206"/>
      <c r="D190" s="208"/>
      <c r="E190" s="208"/>
      <c r="F190" s="208" t="s">
        <v>17</v>
      </c>
      <c r="G190" s="208"/>
      <c r="H190" s="209"/>
      <c r="I190" s="213" t="s">
        <v>163</v>
      </c>
      <c r="J190" s="15"/>
      <c r="K190" s="15"/>
      <c r="L190" s="15"/>
      <c r="M190" s="15"/>
      <c r="N190" s="15"/>
      <c r="O190" s="15"/>
      <c r="P190" s="15"/>
      <c r="Q190" s="17"/>
      <c r="R190" s="187"/>
      <c r="S190" s="211"/>
      <c r="T190" s="204"/>
    </row>
    <row r="191" ht="12.0" customHeight="1">
      <c r="B191" s="205">
        <v>8.0</v>
      </c>
      <c r="C191" s="206"/>
      <c r="D191" s="208"/>
      <c r="E191" s="208"/>
      <c r="F191" s="208" t="s">
        <v>17</v>
      </c>
      <c r="G191" s="208"/>
      <c r="H191" s="209"/>
      <c r="I191" s="213" t="s">
        <v>164</v>
      </c>
      <c r="J191" s="15"/>
      <c r="K191" s="15"/>
      <c r="L191" s="15"/>
      <c r="M191" s="15"/>
      <c r="N191" s="15"/>
      <c r="O191" s="15"/>
      <c r="P191" s="15"/>
      <c r="Q191" s="17"/>
      <c r="R191" s="187"/>
      <c r="S191" s="211"/>
      <c r="T191" s="204"/>
    </row>
    <row r="192" ht="12.0" customHeight="1">
      <c r="B192" s="214"/>
      <c r="C192" s="215"/>
      <c r="D192" s="216"/>
      <c r="E192" s="216"/>
      <c r="F192" s="216"/>
      <c r="G192" s="216"/>
      <c r="H192" s="217"/>
      <c r="I192" s="240"/>
      <c r="J192" s="240"/>
      <c r="K192" s="240"/>
      <c r="L192" s="213"/>
      <c r="M192" s="213"/>
      <c r="N192" s="213"/>
      <c r="O192" s="213"/>
      <c r="P192" s="213"/>
      <c r="Q192" s="213"/>
      <c r="R192" s="187"/>
      <c r="S192" s="211"/>
      <c r="T192" s="204"/>
    </row>
    <row r="193" ht="12.0" customHeight="1">
      <c r="B193" s="214"/>
      <c r="C193" s="215"/>
      <c r="D193" s="216"/>
      <c r="E193" s="216"/>
      <c r="F193" s="216"/>
      <c r="G193" s="216"/>
      <c r="H193" s="217"/>
      <c r="I193" s="213"/>
      <c r="J193" s="15"/>
      <c r="K193" s="15"/>
      <c r="L193" s="15"/>
      <c r="M193" s="15"/>
      <c r="N193" s="15"/>
      <c r="O193" s="15"/>
      <c r="P193" s="15"/>
      <c r="Q193" s="15"/>
      <c r="R193" s="218"/>
      <c r="S193" s="211"/>
      <c r="T193" s="204"/>
    </row>
    <row r="194" ht="12.0" customHeight="1">
      <c r="B194" s="219" t="s">
        <v>53</v>
      </c>
      <c r="C194" s="220">
        <f t="shared" ref="C194:H194" si="18">COUNTIF(C184:C193,"x")</f>
        <v>0</v>
      </c>
      <c r="D194" s="220">
        <f t="shared" si="18"/>
        <v>0</v>
      </c>
      <c r="E194" s="220">
        <f t="shared" si="18"/>
        <v>0</v>
      </c>
      <c r="F194" s="220">
        <f t="shared" si="18"/>
        <v>0</v>
      </c>
      <c r="G194" s="220">
        <f t="shared" si="18"/>
        <v>0</v>
      </c>
      <c r="H194" s="221">
        <f t="shared" si="18"/>
        <v>0</v>
      </c>
      <c r="I194" s="222"/>
      <c r="J194" s="222"/>
      <c r="K194" s="222"/>
      <c r="L194" s="222"/>
      <c r="M194" s="222"/>
      <c r="N194" s="222"/>
      <c r="O194" s="222"/>
      <c r="R194" s="106"/>
    </row>
    <row r="195" ht="12.0" customHeight="1">
      <c r="B195" s="223" t="s">
        <v>53</v>
      </c>
      <c r="C195" s="224">
        <f>+((0*C194)+(0.2*D194)+(0.4*E194)+(0.6*F194)+(0.8*G194)+(1*H194))/MAX(B176:B193)</f>
        <v>0</v>
      </c>
      <c r="D195" s="175"/>
      <c r="E195" s="175"/>
      <c r="F195" s="175"/>
      <c r="G195" s="175"/>
      <c r="H195" s="176"/>
      <c r="R195" s="106"/>
    </row>
    <row r="196" ht="16.5" customHeight="1">
      <c r="B196" s="225" t="s">
        <v>165</v>
      </c>
      <c r="C196" s="33"/>
      <c r="D196" s="33"/>
      <c r="E196" s="33"/>
      <c r="F196" s="33"/>
      <c r="G196" s="33"/>
      <c r="H196" s="33"/>
      <c r="I196" s="226" t="str">
        <f>+IF(C195&gt;=$Q$7,"TERPENUHI","TIDAK TERPENUHI")</f>
        <v>TIDAK TERPENUHI</v>
      </c>
      <c r="J196" s="33"/>
      <c r="K196" s="39"/>
      <c r="R196" s="106"/>
    </row>
    <row r="197" ht="12.0" customHeight="1">
      <c r="B197" s="241"/>
      <c r="C197" s="241"/>
      <c r="D197" s="241"/>
      <c r="E197" s="241"/>
      <c r="F197" s="241"/>
      <c r="G197" s="241"/>
      <c r="H197" s="241"/>
      <c r="I197" s="242"/>
      <c r="J197" s="242"/>
      <c r="K197" s="242"/>
      <c r="R197" s="106"/>
    </row>
    <row r="198" ht="45.0" customHeight="1">
      <c r="B198" s="243" t="s">
        <v>166</v>
      </c>
      <c r="C198" s="33"/>
      <c r="D198" s="33"/>
      <c r="E198" s="33"/>
      <c r="F198" s="33"/>
      <c r="G198" s="33"/>
      <c r="H198" s="33"/>
      <c r="I198" s="33"/>
      <c r="J198" s="33"/>
      <c r="K198" s="166"/>
      <c r="L198" s="34">
        <f>'Display Tekno-Meter'!$Q$33</f>
        <v>0</v>
      </c>
      <c r="M198" s="35"/>
      <c r="N198" s="244"/>
      <c r="O198" s="244"/>
      <c r="P198" s="244"/>
      <c r="Q198" s="244"/>
      <c r="R198" s="245"/>
    </row>
    <row r="199" ht="23.25" customHeight="1">
      <c r="B199" s="246" t="s">
        <v>167</v>
      </c>
      <c r="C199" s="33"/>
      <c r="D199" s="33"/>
      <c r="E199" s="33"/>
      <c r="F199" s="33"/>
      <c r="G199" s="33"/>
      <c r="H199" s="33"/>
      <c r="I199" s="33"/>
      <c r="J199" s="33"/>
      <c r="K199" s="33"/>
      <c r="L199" s="33"/>
      <c r="M199" s="33"/>
      <c r="N199" s="33"/>
      <c r="O199" s="33"/>
      <c r="P199" s="33"/>
      <c r="Q199" s="33"/>
      <c r="R199" s="39"/>
    </row>
    <row r="200" ht="12.0" customHeight="1">
      <c r="R200" s="106"/>
    </row>
    <row r="201" ht="12.0" customHeight="1">
      <c r="R201" s="106"/>
    </row>
    <row r="202" ht="12.0" customHeight="1">
      <c r="R202" s="106"/>
    </row>
    <row r="203" ht="12.0" customHeight="1">
      <c r="R203" s="106"/>
    </row>
    <row r="204" ht="12.0" customHeight="1">
      <c r="R204" s="106"/>
    </row>
    <row r="205" ht="12.0" customHeight="1">
      <c r="R205" s="106"/>
    </row>
    <row r="206" ht="12.0" customHeight="1">
      <c r="R206" s="106"/>
    </row>
    <row r="207" ht="12.0" customHeight="1">
      <c r="R207" s="106"/>
    </row>
    <row r="208" ht="12.0" customHeight="1">
      <c r="R208" s="106"/>
    </row>
    <row r="209" ht="12.0" customHeight="1">
      <c r="R209" s="106"/>
    </row>
    <row r="210" ht="12.0" customHeight="1">
      <c r="R210" s="106"/>
    </row>
    <row r="211" ht="12.0" customHeight="1">
      <c r="R211" s="106"/>
    </row>
    <row r="212" ht="12.0" customHeight="1">
      <c r="R212" s="106"/>
    </row>
    <row r="213" ht="12.0" customHeight="1">
      <c r="R213" s="106"/>
    </row>
    <row r="214" ht="12.0" customHeight="1">
      <c r="R214" s="106"/>
    </row>
    <row r="215" ht="12.0" customHeight="1">
      <c r="R215" s="106"/>
    </row>
    <row r="216" ht="12.0" customHeight="1">
      <c r="R216" s="106"/>
    </row>
    <row r="217" ht="12.0" customHeight="1">
      <c r="R217" s="106"/>
    </row>
    <row r="218" ht="12.0" customHeight="1">
      <c r="R218" s="106"/>
    </row>
    <row r="219" ht="12.0" customHeight="1">
      <c r="R219" s="106"/>
    </row>
    <row r="220" ht="12.0" customHeight="1">
      <c r="R220" s="106"/>
    </row>
    <row r="221" ht="12.0" customHeight="1">
      <c r="R221" s="106"/>
    </row>
    <row r="222" ht="12.0" customHeight="1">
      <c r="R222" s="106"/>
    </row>
    <row r="223" ht="12.0" customHeight="1">
      <c r="R223" s="106"/>
    </row>
    <row r="224" ht="12.0" customHeight="1">
      <c r="R224" s="106"/>
    </row>
    <row r="225" ht="12.0" customHeight="1">
      <c r="R225" s="106"/>
    </row>
    <row r="226" ht="12.0" customHeight="1">
      <c r="R226" s="106"/>
    </row>
    <row r="227" ht="12.0" customHeight="1">
      <c r="R227" s="106"/>
    </row>
    <row r="228" ht="12.0" customHeight="1">
      <c r="R228" s="106"/>
    </row>
    <row r="229" ht="12.0" customHeight="1">
      <c r="R229" s="106"/>
    </row>
    <row r="230" ht="12.0" customHeight="1">
      <c r="R230" s="106"/>
    </row>
    <row r="231" ht="12.0" customHeight="1">
      <c r="R231" s="106"/>
    </row>
    <row r="232" ht="12.0" customHeight="1">
      <c r="R232" s="106"/>
    </row>
    <row r="233" ht="12.0" customHeight="1">
      <c r="R233" s="106"/>
    </row>
    <row r="234" ht="12.0" customHeight="1">
      <c r="R234" s="106"/>
    </row>
    <row r="235" ht="12.0" customHeight="1">
      <c r="R235" s="106"/>
    </row>
    <row r="236" ht="12.0" customHeight="1">
      <c r="R236" s="106"/>
    </row>
    <row r="237" ht="12.0" customHeight="1">
      <c r="R237" s="106"/>
    </row>
    <row r="238" ht="12.0" customHeight="1">
      <c r="R238" s="106"/>
    </row>
    <row r="239" ht="12.0" customHeight="1">
      <c r="R239" s="106"/>
    </row>
    <row r="240" ht="12.0" customHeight="1">
      <c r="R240" s="106"/>
    </row>
    <row r="241" ht="12.0" customHeight="1">
      <c r="R241" s="106"/>
    </row>
    <row r="242" ht="12.0" customHeight="1">
      <c r="R242" s="106"/>
    </row>
    <row r="243" ht="12.0" customHeight="1">
      <c r="R243" s="106"/>
    </row>
    <row r="244" ht="12.0" customHeight="1">
      <c r="R244" s="106"/>
    </row>
    <row r="245" ht="12.0" customHeight="1">
      <c r="R245" s="106"/>
    </row>
    <row r="246" ht="12.0" customHeight="1">
      <c r="R246" s="106"/>
    </row>
    <row r="247" ht="12.0" customHeight="1">
      <c r="R247" s="106"/>
    </row>
    <row r="248" ht="12.0" customHeight="1">
      <c r="R248" s="106"/>
    </row>
    <row r="249" ht="12.0" customHeight="1">
      <c r="R249" s="106"/>
    </row>
    <row r="250" ht="12.0" customHeight="1">
      <c r="R250" s="106"/>
    </row>
    <row r="251" ht="12.0" customHeight="1">
      <c r="R251" s="106"/>
    </row>
    <row r="252" ht="12.0" customHeight="1">
      <c r="R252" s="106"/>
    </row>
    <row r="253" ht="12.0" customHeight="1">
      <c r="R253" s="106"/>
    </row>
    <row r="254" ht="12.0" customHeight="1">
      <c r="R254" s="106"/>
    </row>
    <row r="255" ht="12.0" customHeight="1">
      <c r="R255" s="106"/>
    </row>
    <row r="256" ht="12.0" customHeight="1">
      <c r="R256" s="106"/>
    </row>
    <row r="257" ht="12.0" customHeight="1">
      <c r="R257" s="106"/>
    </row>
    <row r="258" ht="12.0" customHeight="1">
      <c r="R258" s="106"/>
    </row>
    <row r="259" ht="12.0" customHeight="1">
      <c r="R259" s="106"/>
    </row>
    <row r="260" ht="12.0" customHeight="1">
      <c r="R260" s="106"/>
    </row>
    <row r="261" ht="12.0" customHeight="1">
      <c r="R261" s="106"/>
    </row>
    <row r="262" ht="12.0" customHeight="1">
      <c r="R262" s="106"/>
    </row>
    <row r="263" ht="12.0" customHeight="1">
      <c r="R263" s="106"/>
    </row>
    <row r="264" ht="12.0" customHeight="1">
      <c r="R264" s="106"/>
    </row>
    <row r="265" ht="12.0" customHeight="1">
      <c r="R265" s="106"/>
    </row>
    <row r="266" ht="12.0" customHeight="1">
      <c r="R266" s="106"/>
    </row>
    <row r="267" ht="12.0" customHeight="1">
      <c r="R267" s="106"/>
    </row>
    <row r="268" ht="12.0" customHeight="1">
      <c r="R268" s="106"/>
    </row>
    <row r="269" ht="12.0" customHeight="1">
      <c r="R269" s="106"/>
    </row>
    <row r="270" ht="12.0" customHeight="1">
      <c r="R270" s="106"/>
    </row>
    <row r="271" ht="12.0" customHeight="1">
      <c r="R271" s="106"/>
    </row>
    <row r="272" ht="12.0" customHeight="1">
      <c r="R272" s="106"/>
    </row>
    <row r="273" ht="12.0" customHeight="1">
      <c r="R273" s="106"/>
    </row>
    <row r="274" ht="12.0" customHeight="1">
      <c r="R274" s="106"/>
    </row>
    <row r="275" ht="12.0" customHeight="1">
      <c r="R275" s="106"/>
    </row>
    <row r="276" ht="12.0" customHeight="1">
      <c r="R276" s="106"/>
    </row>
    <row r="277" ht="12.0" customHeight="1">
      <c r="R277" s="106"/>
    </row>
    <row r="278" ht="12.0" customHeight="1">
      <c r="R278" s="106"/>
    </row>
    <row r="279" ht="12.0" customHeight="1">
      <c r="R279" s="106"/>
    </row>
    <row r="280" ht="12.0" customHeight="1">
      <c r="R280" s="106"/>
    </row>
    <row r="281" ht="12.0" customHeight="1">
      <c r="R281" s="106"/>
    </row>
    <row r="282" ht="12.0" customHeight="1">
      <c r="R282" s="106"/>
    </row>
    <row r="283" ht="12.0" customHeight="1">
      <c r="R283" s="106"/>
    </row>
    <row r="284" ht="12.0" customHeight="1">
      <c r="R284" s="106"/>
    </row>
    <row r="285" ht="12.0" customHeight="1">
      <c r="R285" s="106"/>
    </row>
    <row r="286" ht="12.0" customHeight="1">
      <c r="R286" s="106"/>
    </row>
    <row r="287" ht="12.0" customHeight="1">
      <c r="R287" s="106"/>
    </row>
    <row r="288" ht="12.0" customHeight="1">
      <c r="R288" s="106"/>
    </row>
    <row r="289" ht="12.0" customHeight="1">
      <c r="R289" s="106"/>
    </row>
    <row r="290" ht="12.0" customHeight="1">
      <c r="R290" s="106"/>
    </row>
    <row r="291" ht="12.0" customHeight="1">
      <c r="R291" s="106"/>
    </row>
    <row r="292" ht="12.0" customHeight="1">
      <c r="R292" s="106"/>
    </row>
    <row r="293" ht="12.0" customHeight="1">
      <c r="R293" s="106"/>
    </row>
    <row r="294" ht="12.0" customHeight="1">
      <c r="R294" s="106"/>
    </row>
    <row r="295" ht="12.0" customHeight="1">
      <c r="R295" s="106"/>
    </row>
    <row r="296" ht="12.0" customHeight="1">
      <c r="R296" s="106"/>
    </row>
    <row r="297" ht="12.0" customHeight="1">
      <c r="R297" s="106"/>
    </row>
    <row r="298" ht="12.0" customHeight="1">
      <c r="R298" s="106"/>
    </row>
    <row r="299" ht="12.0" customHeight="1">
      <c r="R299" s="106"/>
    </row>
    <row r="300" ht="12.0" customHeight="1">
      <c r="R300" s="106"/>
    </row>
    <row r="301" ht="12.0" customHeight="1">
      <c r="R301" s="106"/>
    </row>
    <row r="302" ht="12.0" customHeight="1">
      <c r="R302" s="106"/>
    </row>
    <row r="303" ht="12.0" customHeight="1">
      <c r="R303" s="106"/>
    </row>
    <row r="304" ht="12.0" customHeight="1">
      <c r="R304" s="106"/>
    </row>
    <row r="305" ht="12.0" customHeight="1">
      <c r="R305" s="106"/>
    </row>
    <row r="306" ht="12.0" customHeight="1">
      <c r="R306" s="106"/>
    </row>
    <row r="307" ht="12.0" customHeight="1">
      <c r="R307" s="106"/>
    </row>
    <row r="308" ht="12.0" customHeight="1">
      <c r="R308" s="106"/>
    </row>
    <row r="309" ht="12.0" customHeight="1">
      <c r="R309" s="106"/>
    </row>
    <row r="310" ht="12.0" customHeight="1">
      <c r="R310" s="106"/>
    </row>
    <row r="311" ht="12.0" customHeight="1">
      <c r="R311" s="106"/>
    </row>
    <row r="312" ht="12.0" customHeight="1">
      <c r="R312" s="106"/>
    </row>
    <row r="313" ht="12.0" customHeight="1">
      <c r="R313" s="106"/>
    </row>
    <row r="314" ht="12.0" customHeight="1">
      <c r="R314" s="106"/>
    </row>
    <row r="315" ht="12.0" customHeight="1">
      <c r="R315" s="106"/>
    </row>
    <row r="316" ht="12.0" customHeight="1">
      <c r="R316" s="106"/>
    </row>
    <row r="317" ht="12.0" customHeight="1">
      <c r="R317" s="106"/>
    </row>
    <row r="318" ht="12.0" customHeight="1">
      <c r="R318" s="106"/>
    </row>
    <row r="319" ht="12.0" customHeight="1">
      <c r="R319" s="106"/>
    </row>
    <row r="320" ht="12.0" customHeight="1">
      <c r="R320" s="106"/>
    </row>
    <row r="321" ht="12.0" customHeight="1">
      <c r="R321" s="106"/>
    </row>
    <row r="322" ht="12.0" customHeight="1">
      <c r="R322" s="106"/>
    </row>
    <row r="323" ht="12.0" customHeight="1">
      <c r="R323" s="106"/>
    </row>
    <row r="324" ht="12.0" customHeight="1">
      <c r="R324" s="106"/>
    </row>
    <row r="325" ht="12.0" customHeight="1">
      <c r="R325" s="106"/>
    </row>
    <row r="326" ht="12.0" customHeight="1">
      <c r="R326" s="106"/>
    </row>
    <row r="327" ht="12.0" customHeight="1">
      <c r="R327" s="106"/>
    </row>
    <row r="328" ht="12.0" customHeight="1">
      <c r="R328" s="106"/>
    </row>
    <row r="329" ht="12.0" customHeight="1">
      <c r="R329" s="106"/>
    </row>
    <row r="330" ht="12.0" customHeight="1">
      <c r="R330" s="106"/>
    </row>
    <row r="331" ht="12.0" customHeight="1">
      <c r="R331" s="106"/>
    </row>
    <row r="332" ht="12.0" customHeight="1">
      <c r="R332" s="106"/>
    </row>
    <row r="333" ht="12.0" customHeight="1">
      <c r="R333" s="106"/>
    </row>
    <row r="334" ht="12.0" customHeight="1">
      <c r="R334" s="106"/>
    </row>
    <row r="335" ht="12.0" customHeight="1">
      <c r="R335" s="106"/>
    </row>
    <row r="336" ht="12.0" customHeight="1">
      <c r="R336" s="106"/>
    </row>
    <row r="337" ht="12.0" customHeight="1">
      <c r="R337" s="106"/>
    </row>
    <row r="338" ht="12.0" customHeight="1">
      <c r="R338" s="106"/>
    </row>
    <row r="339" ht="12.0" customHeight="1">
      <c r="R339" s="106"/>
    </row>
    <row r="340" ht="12.0" customHeight="1">
      <c r="R340" s="106"/>
    </row>
    <row r="341" ht="12.0" customHeight="1">
      <c r="R341" s="106"/>
    </row>
    <row r="342" ht="12.0" customHeight="1">
      <c r="R342" s="106"/>
    </row>
    <row r="343" ht="12.0" customHeight="1">
      <c r="R343" s="106"/>
    </row>
    <row r="344" ht="12.0" customHeight="1">
      <c r="R344" s="106"/>
    </row>
    <row r="345" ht="12.0" customHeight="1">
      <c r="R345" s="106"/>
    </row>
    <row r="346" ht="12.0" customHeight="1">
      <c r="R346" s="106"/>
    </row>
    <row r="347" ht="12.0" customHeight="1">
      <c r="R347" s="106"/>
    </row>
    <row r="348" ht="12.0" customHeight="1">
      <c r="R348" s="106"/>
    </row>
    <row r="349" ht="12.0" customHeight="1">
      <c r="R349" s="106"/>
    </row>
    <row r="350" ht="12.0" customHeight="1">
      <c r="R350" s="106"/>
    </row>
    <row r="351" ht="12.0" customHeight="1">
      <c r="R351" s="106"/>
    </row>
    <row r="352" ht="12.0" customHeight="1">
      <c r="R352" s="106"/>
    </row>
    <row r="353" ht="12.0" customHeight="1">
      <c r="R353" s="106"/>
    </row>
    <row r="354" ht="12.0" customHeight="1">
      <c r="R354" s="106"/>
    </row>
    <row r="355" ht="12.0" customHeight="1">
      <c r="R355" s="106"/>
    </row>
    <row r="356" ht="12.0" customHeight="1">
      <c r="R356" s="106"/>
    </row>
    <row r="357" ht="12.0" customHeight="1">
      <c r="R357" s="106"/>
    </row>
    <row r="358" ht="12.0" customHeight="1">
      <c r="R358" s="106"/>
    </row>
    <row r="359" ht="12.0" customHeight="1">
      <c r="R359" s="106"/>
    </row>
    <row r="360" ht="12.0" customHeight="1">
      <c r="R360" s="106"/>
    </row>
    <row r="361" ht="12.0" customHeight="1">
      <c r="R361" s="106"/>
    </row>
    <row r="362" ht="12.0" customHeight="1">
      <c r="R362" s="106"/>
    </row>
    <row r="363" ht="12.0" customHeight="1">
      <c r="R363" s="106"/>
    </row>
    <row r="364" ht="12.0" customHeight="1">
      <c r="R364" s="106"/>
    </row>
    <row r="365" ht="12.0" customHeight="1">
      <c r="R365" s="106"/>
    </row>
    <row r="366" ht="12.0" customHeight="1">
      <c r="R366" s="106"/>
    </row>
    <row r="367" ht="12.0" customHeight="1">
      <c r="R367" s="106"/>
    </row>
    <row r="368" ht="12.0" customHeight="1">
      <c r="R368" s="106"/>
    </row>
    <row r="369" ht="12.0" customHeight="1">
      <c r="R369" s="106"/>
    </row>
    <row r="370" ht="12.0" customHeight="1">
      <c r="R370" s="106"/>
    </row>
    <row r="371" ht="12.0" customHeight="1">
      <c r="R371" s="106"/>
    </row>
    <row r="372" ht="12.0" customHeight="1">
      <c r="R372" s="106"/>
    </row>
    <row r="373" ht="12.0" customHeight="1">
      <c r="R373" s="106"/>
    </row>
    <row r="374" ht="12.0" customHeight="1">
      <c r="R374" s="106"/>
    </row>
    <row r="375" ht="12.0" customHeight="1">
      <c r="R375" s="106"/>
    </row>
    <row r="376" ht="12.0" customHeight="1">
      <c r="R376" s="106"/>
    </row>
    <row r="377" ht="12.0" customHeight="1">
      <c r="R377" s="106"/>
    </row>
    <row r="378" ht="12.0" customHeight="1">
      <c r="R378" s="106"/>
    </row>
    <row r="379" ht="12.0" customHeight="1">
      <c r="R379" s="106"/>
    </row>
    <row r="380" ht="12.0" customHeight="1">
      <c r="R380" s="106"/>
    </row>
    <row r="381" ht="12.0" customHeight="1">
      <c r="R381" s="106"/>
    </row>
    <row r="382" ht="12.0" customHeight="1">
      <c r="R382" s="106"/>
    </row>
    <row r="383" ht="12.0" customHeight="1">
      <c r="R383" s="106"/>
    </row>
    <row r="384" ht="12.0" customHeight="1">
      <c r="R384" s="106"/>
    </row>
    <row r="385" ht="12.0" customHeight="1">
      <c r="R385" s="106"/>
    </row>
    <row r="386" ht="12.0" customHeight="1">
      <c r="R386" s="106"/>
    </row>
    <row r="387" ht="12.0" customHeight="1">
      <c r="R387" s="106"/>
    </row>
    <row r="388" ht="12.0" customHeight="1">
      <c r="R388" s="106"/>
    </row>
    <row r="389" ht="12.0" customHeight="1">
      <c r="R389" s="106"/>
    </row>
    <row r="390" ht="12.0" customHeight="1">
      <c r="R390" s="106"/>
    </row>
    <row r="391" ht="12.0" customHeight="1">
      <c r="R391" s="106"/>
    </row>
    <row r="392" ht="12.0" customHeight="1">
      <c r="R392" s="106"/>
    </row>
    <row r="393" ht="12.0" customHeight="1">
      <c r="R393" s="106"/>
    </row>
    <row r="394" ht="12.0" customHeight="1">
      <c r="R394" s="106"/>
    </row>
    <row r="395" ht="12.0" customHeight="1">
      <c r="R395" s="106"/>
    </row>
    <row r="396" ht="12.0" customHeight="1">
      <c r="R396" s="106"/>
    </row>
    <row r="397" ht="12.0" customHeight="1">
      <c r="R397" s="106"/>
    </row>
    <row r="398" ht="12.0" customHeight="1">
      <c r="R398" s="106"/>
    </row>
    <row r="399" ht="12.0" customHeight="1">
      <c r="R399" s="106"/>
    </row>
    <row r="400" ht="12.0" customHeight="1">
      <c r="R400" s="106"/>
    </row>
    <row r="401" ht="12.0" customHeight="1">
      <c r="R401" s="106"/>
    </row>
    <row r="402" ht="12.0" customHeight="1">
      <c r="R402" s="106"/>
    </row>
    <row r="403" ht="12.0" customHeight="1">
      <c r="R403" s="106"/>
    </row>
    <row r="404" ht="12.0" customHeight="1">
      <c r="R404" s="106"/>
    </row>
    <row r="405" ht="12.0" customHeight="1">
      <c r="R405" s="106"/>
    </row>
    <row r="406" ht="12.0" customHeight="1">
      <c r="R406" s="106"/>
    </row>
    <row r="407" ht="12.0" customHeight="1">
      <c r="R407" s="106"/>
    </row>
    <row r="408" ht="12.0" customHeight="1">
      <c r="R408" s="106"/>
    </row>
    <row r="409" ht="12.0" customHeight="1">
      <c r="R409" s="106"/>
    </row>
    <row r="410" ht="12.0" customHeight="1">
      <c r="R410" s="106"/>
    </row>
    <row r="411" ht="12.0" customHeight="1">
      <c r="R411" s="106"/>
    </row>
    <row r="412" ht="12.0" customHeight="1">
      <c r="R412" s="106"/>
    </row>
    <row r="413" ht="12.0" customHeight="1">
      <c r="R413" s="106"/>
    </row>
    <row r="414" ht="12.0" customHeight="1">
      <c r="R414" s="106"/>
    </row>
    <row r="415" ht="12.0" customHeight="1">
      <c r="R415" s="106"/>
    </row>
    <row r="416" ht="12.0" customHeight="1">
      <c r="R416" s="106"/>
    </row>
    <row r="417" ht="12.0" customHeight="1">
      <c r="R417" s="106"/>
    </row>
    <row r="418" ht="12.0" customHeight="1">
      <c r="R418" s="106"/>
    </row>
    <row r="419" ht="12.0" customHeight="1">
      <c r="R419" s="106"/>
    </row>
    <row r="420" ht="12.0" customHeight="1">
      <c r="R420" s="106"/>
    </row>
    <row r="421" ht="12.0" customHeight="1">
      <c r="R421" s="106"/>
    </row>
    <row r="422" ht="12.0" customHeight="1">
      <c r="R422" s="106"/>
    </row>
    <row r="423" ht="12.0" customHeight="1">
      <c r="R423" s="106"/>
    </row>
    <row r="424" ht="12.0" customHeight="1">
      <c r="R424" s="106"/>
    </row>
    <row r="425" ht="12.0" customHeight="1">
      <c r="R425" s="106"/>
    </row>
    <row r="426" ht="12.0" customHeight="1">
      <c r="R426" s="106"/>
    </row>
    <row r="427" ht="12.0" customHeight="1">
      <c r="R427" s="106"/>
    </row>
    <row r="428" ht="12.0" customHeight="1">
      <c r="R428" s="106"/>
    </row>
    <row r="429" ht="12.0" customHeight="1">
      <c r="R429" s="106"/>
    </row>
    <row r="430" ht="12.0" customHeight="1">
      <c r="R430" s="106"/>
    </row>
    <row r="431" ht="12.0" customHeight="1">
      <c r="R431" s="106"/>
    </row>
    <row r="432" ht="12.0" customHeight="1">
      <c r="R432" s="106"/>
    </row>
    <row r="433" ht="12.0" customHeight="1">
      <c r="R433" s="106"/>
    </row>
    <row r="434" ht="12.0" customHeight="1">
      <c r="R434" s="106"/>
    </row>
    <row r="435" ht="12.0" customHeight="1">
      <c r="R435" s="106"/>
    </row>
    <row r="436" ht="12.0" customHeight="1">
      <c r="R436" s="106"/>
    </row>
    <row r="437" ht="12.0" customHeight="1">
      <c r="R437" s="106"/>
    </row>
    <row r="438" ht="12.0" customHeight="1">
      <c r="R438" s="106"/>
    </row>
    <row r="439" ht="12.0" customHeight="1">
      <c r="R439" s="106"/>
    </row>
    <row r="440" ht="12.0" customHeight="1">
      <c r="R440" s="106"/>
    </row>
    <row r="441" ht="12.0" customHeight="1">
      <c r="R441" s="106"/>
    </row>
    <row r="442" ht="12.0" customHeight="1">
      <c r="R442" s="106"/>
    </row>
    <row r="443" ht="12.0" customHeight="1">
      <c r="R443" s="106"/>
    </row>
    <row r="444" ht="12.0" customHeight="1">
      <c r="R444" s="106"/>
    </row>
    <row r="445" ht="12.0" customHeight="1">
      <c r="R445" s="106"/>
    </row>
    <row r="446" ht="12.0" customHeight="1">
      <c r="R446" s="106"/>
    </row>
    <row r="447" ht="12.0" customHeight="1">
      <c r="R447" s="106"/>
    </row>
    <row r="448" ht="12.0" customHeight="1">
      <c r="R448" s="106"/>
    </row>
    <row r="449" ht="12.0" customHeight="1">
      <c r="R449" s="106"/>
    </row>
    <row r="450" ht="12.0" customHeight="1">
      <c r="R450" s="106"/>
    </row>
    <row r="451" ht="12.0" customHeight="1">
      <c r="R451" s="106"/>
    </row>
    <row r="452" ht="12.0" customHeight="1">
      <c r="R452" s="106"/>
    </row>
    <row r="453" ht="12.0" customHeight="1">
      <c r="R453" s="106"/>
    </row>
    <row r="454" ht="12.0" customHeight="1">
      <c r="R454" s="106"/>
    </row>
    <row r="455" ht="12.0" customHeight="1">
      <c r="R455" s="106"/>
    </row>
    <row r="456" ht="12.0" customHeight="1">
      <c r="R456" s="106"/>
    </row>
    <row r="457" ht="12.0" customHeight="1">
      <c r="R457" s="106"/>
    </row>
    <row r="458" ht="12.0" customHeight="1">
      <c r="R458" s="106"/>
    </row>
    <row r="459" ht="12.0" customHeight="1">
      <c r="R459" s="106"/>
    </row>
    <row r="460" ht="12.0" customHeight="1">
      <c r="R460" s="106"/>
    </row>
    <row r="461" ht="12.0" customHeight="1">
      <c r="R461" s="106"/>
    </row>
    <row r="462" ht="12.0" customHeight="1">
      <c r="R462" s="106"/>
    </row>
    <row r="463" ht="12.0" customHeight="1">
      <c r="R463" s="106"/>
    </row>
    <row r="464" ht="12.0" customHeight="1">
      <c r="R464" s="106"/>
    </row>
    <row r="465" ht="12.0" customHeight="1">
      <c r="R465" s="106"/>
    </row>
    <row r="466" ht="12.0" customHeight="1">
      <c r="R466" s="106"/>
    </row>
    <row r="467" ht="12.0" customHeight="1">
      <c r="R467" s="106"/>
    </row>
    <row r="468" ht="12.0" customHeight="1">
      <c r="R468" s="106"/>
    </row>
    <row r="469" ht="12.0" customHeight="1">
      <c r="R469" s="106"/>
    </row>
    <row r="470" ht="12.0" customHeight="1">
      <c r="R470" s="106"/>
    </row>
    <row r="471" ht="12.0" customHeight="1">
      <c r="R471" s="106"/>
    </row>
    <row r="472" ht="12.0" customHeight="1">
      <c r="R472" s="106"/>
    </row>
    <row r="473" ht="12.0" customHeight="1">
      <c r="R473" s="106"/>
    </row>
    <row r="474" ht="12.0" customHeight="1">
      <c r="R474" s="106"/>
    </row>
    <row r="475" ht="12.0" customHeight="1">
      <c r="R475" s="106"/>
    </row>
    <row r="476" ht="12.0" customHeight="1">
      <c r="R476" s="106"/>
    </row>
    <row r="477" ht="12.0" customHeight="1">
      <c r="R477" s="106"/>
    </row>
    <row r="478" ht="12.0" customHeight="1">
      <c r="R478" s="106"/>
    </row>
    <row r="479" ht="12.0" customHeight="1">
      <c r="R479" s="106"/>
    </row>
    <row r="480" ht="12.0" customHeight="1">
      <c r="R480" s="106"/>
    </row>
    <row r="481" ht="12.0" customHeight="1">
      <c r="R481" s="106"/>
    </row>
    <row r="482" ht="12.0" customHeight="1">
      <c r="R482" s="106"/>
    </row>
    <row r="483" ht="12.0" customHeight="1">
      <c r="R483" s="106"/>
    </row>
    <row r="484" ht="12.0" customHeight="1">
      <c r="R484" s="106"/>
    </row>
    <row r="485" ht="12.0" customHeight="1">
      <c r="R485" s="106"/>
    </row>
    <row r="486" ht="12.0" customHeight="1">
      <c r="R486" s="106"/>
    </row>
    <row r="487" ht="12.0" customHeight="1">
      <c r="R487" s="106"/>
    </row>
    <row r="488" ht="12.0" customHeight="1">
      <c r="R488" s="106"/>
    </row>
    <row r="489" ht="12.0" customHeight="1">
      <c r="R489" s="106"/>
    </row>
    <row r="490" ht="12.0" customHeight="1">
      <c r="R490" s="106"/>
    </row>
    <row r="491" ht="12.0" customHeight="1">
      <c r="R491" s="106"/>
    </row>
    <row r="492" ht="12.0" customHeight="1">
      <c r="R492" s="106"/>
    </row>
    <row r="493" ht="12.0" customHeight="1">
      <c r="R493" s="106"/>
    </row>
    <row r="494" ht="12.0" customHeight="1">
      <c r="R494" s="106"/>
    </row>
    <row r="495" ht="12.0" customHeight="1">
      <c r="R495" s="106"/>
    </row>
    <row r="496" ht="12.0" customHeight="1">
      <c r="R496" s="106"/>
    </row>
    <row r="497" ht="12.0" customHeight="1">
      <c r="R497" s="106"/>
    </row>
    <row r="498" ht="12.0" customHeight="1">
      <c r="R498" s="106"/>
    </row>
    <row r="499" ht="12.0" customHeight="1">
      <c r="R499" s="106"/>
    </row>
    <row r="500" ht="12.0" customHeight="1">
      <c r="R500" s="106"/>
    </row>
    <row r="501" ht="12.0" customHeight="1">
      <c r="R501" s="106"/>
    </row>
    <row r="502" ht="12.0" customHeight="1">
      <c r="R502" s="106"/>
    </row>
    <row r="503" ht="12.0" customHeight="1">
      <c r="R503" s="106"/>
    </row>
    <row r="504" ht="12.0" customHeight="1">
      <c r="R504" s="106"/>
    </row>
    <row r="505" ht="12.0" customHeight="1">
      <c r="R505" s="106"/>
    </row>
    <row r="506" ht="12.0" customHeight="1">
      <c r="R506" s="106"/>
    </row>
    <row r="507" ht="12.0" customHeight="1">
      <c r="R507" s="106"/>
    </row>
    <row r="508" ht="12.0" customHeight="1">
      <c r="R508" s="106"/>
    </row>
    <row r="509" ht="12.0" customHeight="1">
      <c r="R509" s="106"/>
    </row>
    <row r="510" ht="12.0" customHeight="1">
      <c r="R510" s="106"/>
    </row>
    <row r="511" ht="12.0" customHeight="1">
      <c r="R511" s="106"/>
    </row>
    <row r="512" ht="12.0" customHeight="1">
      <c r="R512" s="106"/>
    </row>
    <row r="513" ht="12.0" customHeight="1">
      <c r="R513" s="106"/>
    </row>
    <row r="514" ht="12.0" customHeight="1">
      <c r="R514" s="106"/>
    </row>
    <row r="515" ht="12.0" customHeight="1">
      <c r="R515" s="106"/>
    </row>
    <row r="516" ht="12.0" customHeight="1">
      <c r="R516" s="106"/>
    </row>
    <row r="517" ht="12.0" customHeight="1">
      <c r="R517" s="106"/>
    </row>
    <row r="518" ht="12.0" customHeight="1">
      <c r="R518" s="106"/>
    </row>
    <row r="519" ht="12.0" customHeight="1">
      <c r="R519" s="106"/>
    </row>
    <row r="520" ht="12.0" customHeight="1">
      <c r="R520" s="106"/>
    </row>
    <row r="521" ht="12.0" customHeight="1">
      <c r="R521" s="106"/>
    </row>
    <row r="522" ht="12.0" customHeight="1">
      <c r="R522" s="106"/>
    </row>
    <row r="523" ht="12.0" customHeight="1">
      <c r="R523" s="106"/>
    </row>
    <row r="524" ht="12.0" customHeight="1">
      <c r="R524" s="106"/>
    </row>
    <row r="525" ht="12.0" customHeight="1">
      <c r="R525" s="106"/>
    </row>
    <row r="526" ht="12.0" customHeight="1">
      <c r="R526" s="106"/>
    </row>
    <row r="527" ht="12.0" customHeight="1">
      <c r="R527" s="106"/>
    </row>
    <row r="528" ht="12.0" customHeight="1">
      <c r="R528" s="106"/>
    </row>
    <row r="529" ht="12.0" customHeight="1">
      <c r="R529" s="106"/>
    </row>
    <row r="530" ht="12.0" customHeight="1">
      <c r="R530" s="106"/>
    </row>
    <row r="531" ht="12.0" customHeight="1">
      <c r="R531" s="106"/>
    </row>
    <row r="532" ht="12.0" customHeight="1">
      <c r="R532" s="106"/>
    </row>
    <row r="533" ht="12.0" customHeight="1">
      <c r="R533" s="106"/>
    </row>
    <row r="534" ht="12.0" customHeight="1">
      <c r="R534" s="106"/>
    </row>
    <row r="535" ht="12.0" customHeight="1">
      <c r="R535" s="106"/>
    </row>
    <row r="536" ht="12.0" customHeight="1">
      <c r="R536" s="106"/>
    </row>
    <row r="537" ht="12.0" customHeight="1">
      <c r="R537" s="106"/>
    </row>
    <row r="538" ht="12.0" customHeight="1">
      <c r="R538" s="106"/>
    </row>
    <row r="539" ht="12.0" customHeight="1">
      <c r="R539" s="106"/>
    </row>
    <row r="540" ht="12.0" customHeight="1">
      <c r="R540" s="106"/>
    </row>
    <row r="541" ht="12.0" customHeight="1">
      <c r="R541" s="106"/>
    </row>
    <row r="542" ht="12.0" customHeight="1">
      <c r="R542" s="106"/>
    </row>
    <row r="543" ht="12.0" customHeight="1">
      <c r="R543" s="106"/>
    </row>
    <row r="544" ht="12.0" customHeight="1">
      <c r="R544" s="106"/>
    </row>
    <row r="545" ht="12.0" customHeight="1">
      <c r="R545" s="106"/>
    </row>
    <row r="546" ht="12.0" customHeight="1">
      <c r="R546" s="106"/>
    </row>
    <row r="547" ht="12.0" customHeight="1">
      <c r="R547" s="106"/>
    </row>
    <row r="548" ht="12.0" customHeight="1">
      <c r="R548" s="106"/>
    </row>
    <row r="549" ht="12.0" customHeight="1">
      <c r="R549" s="106"/>
    </row>
    <row r="550" ht="12.0" customHeight="1">
      <c r="R550" s="106"/>
    </row>
    <row r="551" ht="12.0" customHeight="1">
      <c r="R551" s="106"/>
    </row>
    <row r="552" ht="12.0" customHeight="1">
      <c r="R552" s="106"/>
    </row>
    <row r="553" ht="12.0" customHeight="1">
      <c r="R553" s="106"/>
    </row>
    <row r="554" ht="12.0" customHeight="1">
      <c r="R554" s="106"/>
    </row>
    <row r="555" ht="12.0" customHeight="1">
      <c r="R555" s="106"/>
    </row>
    <row r="556" ht="12.0" customHeight="1">
      <c r="R556" s="106"/>
    </row>
    <row r="557" ht="12.0" customHeight="1">
      <c r="R557" s="106"/>
    </row>
    <row r="558" ht="12.0" customHeight="1">
      <c r="R558" s="106"/>
    </row>
    <row r="559" ht="12.0" customHeight="1">
      <c r="R559" s="106"/>
    </row>
    <row r="560" ht="12.0" customHeight="1">
      <c r="R560" s="106"/>
    </row>
    <row r="561" ht="12.0" customHeight="1">
      <c r="R561" s="106"/>
    </row>
    <row r="562" ht="12.0" customHeight="1">
      <c r="R562" s="106"/>
    </row>
    <row r="563" ht="12.0" customHeight="1">
      <c r="R563" s="106"/>
    </row>
    <row r="564" ht="12.0" customHeight="1">
      <c r="R564" s="106"/>
    </row>
    <row r="565" ht="12.0" customHeight="1">
      <c r="R565" s="106"/>
    </row>
    <row r="566" ht="12.0" customHeight="1">
      <c r="R566" s="106"/>
    </row>
    <row r="567" ht="12.0" customHeight="1">
      <c r="R567" s="106"/>
    </row>
    <row r="568" ht="12.0" customHeight="1">
      <c r="R568" s="106"/>
    </row>
    <row r="569" ht="12.0" customHeight="1">
      <c r="R569" s="106"/>
    </row>
    <row r="570" ht="12.0" customHeight="1">
      <c r="R570" s="106"/>
    </row>
    <row r="571" ht="12.0" customHeight="1">
      <c r="R571" s="106"/>
    </row>
    <row r="572" ht="12.0" customHeight="1">
      <c r="R572" s="106"/>
    </row>
    <row r="573" ht="12.0" customHeight="1">
      <c r="R573" s="106"/>
    </row>
    <row r="574" ht="12.0" customHeight="1">
      <c r="R574" s="106"/>
    </row>
    <row r="575" ht="12.0" customHeight="1">
      <c r="R575" s="106"/>
    </row>
    <row r="576" ht="12.0" customHeight="1">
      <c r="R576" s="106"/>
    </row>
    <row r="577" ht="12.0" customHeight="1">
      <c r="R577" s="106"/>
    </row>
    <row r="578" ht="12.0" customHeight="1">
      <c r="R578" s="106"/>
    </row>
    <row r="579" ht="12.0" customHeight="1">
      <c r="R579" s="106"/>
    </row>
    <row r="580" ht="12.0" customHeight="1">
      <c r="R580" s="106"/>
    </row>
    <row r="581" ht="12.0" customHeight="1">
      <c r="R581" s="106"/>
    </row>
    <row r="582" ht="12.0" customHeight="1">
      <c r="R582" s="106"/>
    </row>
    <row r="583" ht="12.0" customHeight="1">
      <c r="R583" s="106"/>
    </row>
    <row r="584" ht="12.0" customHeight="1">
      <c r="R584" s="106"/>
    </row>
    <row r="585" ht="12.0" customHeight="1">
      <c r="R585" s="106"/>
    </row>
    <row r="586" ht="12.0" customHeight="1">
      <c r="R586" s="106"/>
    </row>
    <row r="587" ht="12.0" customHeight="1">
      <c r="R587" s="106"/>
    </row>
    <row r="588" ht="12.0" customHeight="1">
      <c r="R588" s="106"/>
    </row>
    <row r="589" ht="12.0" customHeight="1">
      <c r="R589" s="106"/>
    </row>
    <row r="590" ht="12.0" customHeight="1">
      <c r="R590" s="106"/>
    </row>
    <row r="591" ht="12.0" customHeight="1">
      <c r="R591" s="106"/>
    </row>
    <row r="592" ht="12.0" customHeight="1">
      <c r="R592" s="106"/>
    </row>
    <row r="593" ht="12.0" customHeight="1">
      <c r="R593" s="106"/>
    </row>
    <row r="594" ht="12.0" customHeight="1">
      <c r="R594" s="106"/>
    </row>
    <row r="595" ht="12.0" customHeight="1">
      <c r="R595" s="106"/>
    </row>
    <row r="596" ht="12.0" customHeight="1">
      <c r="R596" s="106"/>
    </row>
    <row r="597" ht="12.0" customHeight="1">
      <c r="R597" s="106"/>
    </row>
    <row r="598" ht="12.0" customHeight="1">
      <c r="R598" s="106"/>
    </row>
    <row r="599" ht="12.0" customHeight="1">
      <c r="R599" s="106"/>
    </row>
    <row r="600" ht="12.0" customHeight="1">
      <c r="R600" s="106"/>
    </row>
    <row r="601" ht="12.0" customHeight="1">
      <c r="R601" s="106"/>
    </row>
    <row r="602" ht="12.0" customHeight="1">
      <c r="R602" s="106"/>
    </row>
    <row r="603" ht="12.0" customHeight="1">
      <c r="R603" s="106"/>
    </row>
    <row r="604" ht="12.0" customHeight="1">
      <c r="R604" s="106"/>
    </row>
    <row r="605" ht="12.0" customHeight="1">
      <c r="R605" s="106"/>
    </row>
    <row r="606" ht="12.0" customHeight="1">
      <c r="R606" s="106"/>
    </row>
    <row r="607" ht="12.0" customHeight="1">
      <c r="R607" s="106"/>
    </row>
    <row r="608" ht="12.0" customHeight="1">
      <c r="R608" s="106"/>
    </row>
    <row r="609" ht="12.0" customHeight="1">
      <c r="R609" s="106"/>
    </row>
    <row r="610" ht="12.0" customHeight="1">
      <c r="R610" s="106"/>
    </row>
    <row r="611" ht="12.0" customHeight="1">
      <c r="R611" s="106"/>
    </row>
    <row r="612" ht="12.0" customHeight="1">
      <c r="R612" s="106"/>
    </row>
    <row r="613" ht="12.0" customHeight="1">
      <c r="R613" s="106"/>
    </row>
    <row r="614" ht="12.0" customHeight="1">
      <c r="R614" s="106"/>
    </row>
    <row r="615" ht="12.0" customHeight="1">
      <c r="R615" s="106"/>
    </row>
    <row r="616" ht="12.0" customHeight="1">
      <c r="R616" s="106"/>
    </row>
    <row r="617" ht="12.0" customHeight="1">
      <c r="R617" s="106"/>
    </row>
    <row r="618" ht="12.0" customHeight="1">
      <c r="R618" s="106"/>
    </row>
    <row r="619" ht="12.0" customHeight="1">
      <c r="R619" s="106"/>
    </row>
    <row r="620" ht="12.0" customHeight="1">
      <c r="R620" s="106"/>
    </row>
    <row r="621" ht="12.0" customHeight="1">
      <c r="R621" s="106"/>
    </row>
    <row r="622" ht="12.0" customHeight="1">
      <c r="R622" s="106"/>
    </row>
    <row r="623" ht="12.0" customHeight="1">
      <c r="R623" s="106"/>
    </row>
    <row r="624" ht="12.0" customHeight="1">
      <c r="R624" s="106"/>
    </row>
    <row r="625" ht="12.0" customHeight="1">
      <c r="R625" s="106"/>
    </row>
    <row r="626" ht="12.0" customHeight="1">
      <c r="R626" s="106"/>
    </row>
    <row r="627" ht="12.0" customHeight="1">
      <c r="R627" s="106"/>
    </row>
    <row r="628" ht="12.0" customHeight="1">
      <c r="R628" s="106"/>
    </row>
    <row r="629" ht="12.0" customHeight="1">
      <c r="R629" s="106"/>
    </row>
    <row r="630" ht="12.0" customHeight="1">
      <c r="R630" s="106"/>
    </row>
    <row r="631" ht="12.0" customHeight="1">
      <c r="R631" s="106"/>
    </row>
    <row r="632" ht="12.0" customHeight="1">
      <c r="R632" s="106"/>
    </row>
    <row r="633" ht="12.0" customHeight="1">
      <c r="R633" s="106"/>
    </row>
    <row r="634" ht="12.0" customHeight="1">
      <c r="R634" s="106"/>
    </row>
    <row r="635" ht="12.0" customHeight="1">
      <c r="R635" s="106"/>
    </row>
    <row r="636" ht="12.0" customHeight="1">
      <c r="R636" s="106"/>
    </row>
    <row r="637" ht="12.0" customHeight="1">
      <c r="R637" s="106"/>
    </row>
    <row r="638" ht="12.0" customHeight="1">
      <c r="R638" s="106"/>
    </row>
    <row r="639" ht="12.0" customHeight="1">
      <c r="R639" s="106"/>
    </row>
    <row r="640" ht="12.0" customHeight="1">
      <c r="R640" s="106"/>
    </row>
    <row r="641" ht="12.0" customHeight="1">
      <c r="R641" s="106"/>
    </row>
    <row r="642" ht="12.0" customHeight="1">
      <c r="R642" s="106"/>
    </row>
    <row r="643" ht="12.0" customHeight="1">
      <c r="R643" s="106"/>
    </row>
    <row r="644" ht="12.0" customHeight="1">
      <c r="R644" s="106"/>
    </row>
    <row r="645" ht="12.0" customHeight="1">
      <c r="R645" s="106"/>
    </row>
    <row r="646" ht="12.0" customHeight="1">
      <c r="R646" s="106"/>
    </row>
    <row r="647" ht="12.0" customHeight="1">
      <c r="R647" s="106"/>
    </row>
    <row r="648" ht="12.0" customHeight="1">
      <c r="R648" s="106"/>
    </row>
    <row r="649" ht="12.0" customHeight="1">
      <c r="R649" s="106"/>
    </row>
    <row r="650" ht="12.0" customHeight="1">
      <c r="R650" s="106"/>
    </row>
    <row r="651" ht="12.0" customHeight="1">
      <c r="R651" s="106"/>
    </row>
    <row r="652" ht="12.0" customHeight="1">
      <c r="R652" s="106"/>
    </row>
    <row r="653" ht="12.0" customHeight="1">
      <c r="R653" s="106"/>
    </row>
    <row r="654" ht="12.0" customHeight="1">
      <c r="R654" s="106"/>
    </row>
    <row r="655" ht="12.0" customHeight="1">
      <c r="R655" s="106"/>
    </row>
    <row r="656" ht="12.0" customHeight="1">
      <c r="R656" s="106"/>
    </row>
    <row r="657" ht="12.0" customHeight="1">
      <c r="R657" s="106"/>
    </row>
    <row r="658" ht="12.0" customHeight="1">
      <c r="R658" s="106"/>
    </row>
    <row r="659" ht="12.0" customHeight="1">
      <c r="R659" s="106"/>
    </row>
    <row r="660" ht="12.0" customHeight="1">
      <c r="R660" s="106"/>
    </row>
    <row r="661" ht="12.0" customHeight="1">
      <c r="R661" s="106"/>
    </row>
    <row r="662" ht="12.0" customHeight="1">
      <c r="R662" s="106"/>
    </row>
    <row r="663" ht="12.0" customHeight="1">
      <c r="R663" s="106"/>
    </row>
    <row r="664" ht="12.0" customHeight="1">
      <c r="R664" s="106"/>
    </row>
    <row r="665" ht="12.0" customHeight="1">
      <c r="R665" s="106"/>
    </row>
    <row r="666" ht="12.0" customHeight="1">
      <c r="R666" s="106"/>
    </row>
    <row r="667" ht="12.0" customHeight="1">
      <c r="R667" s="106"/>
    </row>
    <row r="668" ht="12.0" customHeight="1">
      <c r="R668" s="106"/>
    </row>
    <row r="669" ht="12.0" customHeight="1">
      <c r="R669" s="106"/>
    </row>
    <row r="670" ht="12.0" customHeight="1">
      <c r="R670" s="106"/>
    </row>
    <row r="671" ht="12.0" customHeight="1">
      <c r="R671" s="106"/>
    </row>
    <row r="672" ht="12.0" customHeight="1">
      <c r="R672" s="106"/>
    </row>
    <row r="673" ht="12.0" customHeight="1">
      <c r="R673" s="106"/>
    </row>
    <row r="674" ht="12.0" customHeight="1">
      <c r="R674" s="106"/>
    </row>
    <row r="675" ht="12.0" customHeight="1">
      <c r="R675" s="106"/>
    </row>
    <row r="676" ht="12.0" customHeight="1">
      <c r="R676" s="106"/>
    </row>
    <row r="677" ht="12.0" customHeight="1">
      <c r="R677" s="106"/>
    </row>
    <row r="678" ht="12.0" customHeight="1">
      <c r="R678" s="106"/>
    </row>
    <row r="679" ht="12.0" customHeight="1">
      <c r="R679" s="106"/>
    </row>
    <row r="680" ht="12.0" customHeight="1">
      <c r="R680" s="106"/>
    </row>
    <row r="681" ht="12.0" customHeight="1">
      <c r="R681" s="106"/>
    </row>
    <row r="682" ht="12.0" customHeight="1">
      <c r="R682" s="106"/>
    </row>
    <row r="683" ht="12.0" customHeight="1">
      <c r="R683" s="106"/>
    </row>
    <row r="684" ht="12.0" customHeight="1">
      <c r="R684" s="106"/>
    </row>
    <row r="685" ht="12.0" customHeight="1">
      <c r="R685" s="106"/>
    </row>
    <row r="686" ht="12.0" customHeight="1">
      <c r="R686" s="106"/>
    </row>
    <row r="687" ht="12.0" customHeight="1">
      <c r="R687" s="106"/>
    </row>
    <row r="688" ht="12.0" customHeight="1">
      <c r="R688" s="106"/>
    </row>
    <row r="689" ht="12.0" customHeight="1">
      <c r="R689" s="106"/>
    </row>
    <row r="690" ht="12.0" customHeight="1">
      <c r="R690" s="106"/>
    </row>
    <row r="691" ht="12.0" customHeight="1">
      <c r="R691" s="106"/>
    </row>
    <row r="692" ht="12.0" customHeight="1">
      <c r="R692" s="106"/>
    </row>
    <row r="693" ht="12.0" customHeight="1">
      <c r="R693" s="106"/>
    </row>
    <row r="694" ht="12.0" customHeight="1">
      <c r="R694" s="106"/>
    </row>
    <row r="695" ht="12.0" customHeight="1">
      <c r="R695" s="106"/>
    </row>
    <row r="696" ht="12.0" customHeight="1">
      <c r="R696" s="106"/>
    </row>
    <row r="697" ht="12.0" customHeight="1">
      <c r="R697" s="106"/>
    </row>
    <row r="698" ht="12.0" customHeight="1">
      <c r="R698" s="106"/>
    </row>
    <row r="699" ht="12.0" customHeight="1">
      <c r="R699" s="106"/>
    </row>
    <row r="700" ht="12.0" customHeight="1">
      <c r="R700" s="106"/>
    </row>
    <row r="701" ht="12.0" customHeight="1">
      <c r="R701" s="106"/>
    </row>
    <row r="702" ht="12.0" customHeight="1">
      <c r="R702" s="106"/>
    </row>
    <row r="703" ht="12.0" customHeight="1">
      <c r="R703" s="106"/>
    </row>
    <row r="704" ht="12.0" customHeight="1">
      <c r="R704" s="106"/>
    </row>
    <row r="705" ht="12.0" customHeight="1">
      <c r="R705" s="106"/>
    </row>
    <row r="706" ht="12.0" customHeight="1">
      <c r="R706" s="106"/>
    </row>
    <row r="707" ht="12.0" customHeight="1">
      <c r="R707" s="106"/>
    </row>
    <row r="708" ht="12.0" customHeight="1">
      <c r="R708" s="106"/>
    </row>
    <row r="709" ht="12.0" customHeight="1">
      <c r="R709" s="106"/>
    </row>
    <row r="710" ht="12.0" customHeight="1">
      <c r="R710" s="106"/>
    </row>
    <row r="711" ht="12.0" customHeight="1">
      <c r="R711" s="106"/>
    </row>
    <row r="712" ht="12.0" customHeight="1">
      <c r="R712" s="106"/>
    </row>
    <row r="713" ht="12.0" customHeight="1">
      <c r="R713" s="106"/>
    </row>
    <row r="714" ht="12.0" customHeight="1">
      <c r="R714" s="106"/>
    </row>
    <row r="715" ht="12.0" customHeight="1">
      <c r="R715" s="106"/>
    </row>
    <row r="716" ht="12.0" customHeight="1">
      <c r="R716" s="106"/>
    </row>
    <row r="717" ht="12.0" customHeight="1">
      <c r="R717" s="106"/>
    </row>
    <row r="718" ht="12.0" customHeight="1">
      <c r="R718" s="106"/>
    </row>
    <row r="719" ht="12.0" customHeight="1">
      <c r="R719" s="106"/>
    </row>
    <row r="720" ht="12.0" customHeight="1">
      <c r="R720" s="106"/>
    </row>
    <row r="721" ht="12.0" customHeight="1">
      <c r="R721" s="106"/>
    </row>
    <row r="722" ht="12.0" customHeight="1">
      <c r="R722" s="106"/>
    </row>
    <row r="723" ht="12.0" customHeight="1">
      <c r="R723" s="106"/>
    </row>
    <row r="724" ht="12.0" customHeight="1">
      <c r="R724" s="106"/>
    </row>
    <row r="725" ht="12.0" customHeight="1">
      <c r="R725" s="106"/>
    </row>
    <row r="726" ht="12.0" customHeight="1">
      <c r="R726" s="106"/>
    </row>
    <row r="727" ht="12.0" customHeight="1">
      <c r="R727" s="106"/>
    </row>
    <row r="728" ht="12.0" customHeight="1">
      <c r="R728" s="106"/>
    </row>
    <row r="729" ht="12.0" customHeight="1">
      <c r="R729" s="106"/>
    </row>
    <row r="730" ht="12.0" customHeight="1">
      <c r="R730" s="106"/>
    </row>
    <row r="731" ht="12.0" customHeight="1">
      <c r="R731" s="106"/>
    </row>
    <row r="732" ht="12.0" customHeight="1">
      <c r="R732" s="106"/>
    </row>
    <row r="733" ht="12.0" customHeight="1">
      <c r="R733" s="106"/>
    </row>
    <row r="734" ht="12.0" customHeight="1">
      <c r="R734" s="106"/>
    </row>
    <row r="735" ht="12.0" customHeight="1">
      <c r="R735" s="106"/>
    </row>
    <row r="736" ht="12.0" customHeight="1">
      <c r="R736" s="106"/>
    </row>
    <row r="737" ht="12.0" customHeight="1">
      <c r="R737" s="106"/>
    </row>
    <row r="738" ht="12.0" customHeight="1">
      <c r="R738" s="106"/>
    </row>
    <row r="739" ht="12.0" customHeight="1">
      <c r="R739" s="106"/>
    </row>
    <row r="740" ht="12.0" customHeight="1">
      <c r="R740" s="106"/>
    </row>
    <row r="741" ht="12.0" customHeight="1">
      <c r="R741" s="106"/>
    </row>
    <row r="742" ht="12.0" customHeight="1">
      <c r="R742" s="106"/>
    </row>
    <row r="743" ht="12.0" customHeight="1">
      <c r="R743" s="106"/>
    </row>
    <row r="744" ht="12.0" customHeight="1">
      <c r="R744" s="106"/>
    </row>
    <row r="745" ht="12.0" customHeight="1">
      <c r="R745" s="106"/>
    </row>
    <row r="746" ht="12.0" customHeight="1">
      <c r="R746" s="106"/>
    </row>
    <row r="747" ht="12.0" customHeight="1">
      <c r="R747" s="106"/>
    </row>
    <row r="748" ht="12.0" customHeight="1">
      <c r="R748" s="106"/>
    </row>
    <row r="749" ht="12.0" customHeight="1">
      <c r="R749" s="106"/>
    </row>
    <row r="750" ht="12.0" customHeight="1">
      <c r="R750" s="106"/>
    </row>
    <row r="751" ht="12.0" customHeight="1">
      <c r="R751" s="106"/>
    </row>
    <row r="752" ht="12.0" customHeight="1">
      <c r="R752" s="106"/>
    </row>
    <row r="753" ht="12.0" customHeight="1">
      <c r="R753" s="106"/>
    </row>
    <row r="754" ht="12.0" customHeight="1">
      <c r="R754" s="106"/>
    </row>
    <row r="755" ht="12.0" customHeight="1">
      <c r="R755" s="106"/>
    </row>
    <row r="756" ht="12.0" customHeight="1">
      <c r="R756" s="106"/>
    </row>
    <row r="757" ht="12.0" customHeight="1">
      <c r="R757" s="106"/>
    </row>
    <row r="758" ht="12.0" customHeight="1">
      <c r="R758" s="106"/>
    </row>
    <row r="759" ht="12.0" customHeight="1">
      <c r="R759" s="106"/>
    </row>
    <row r="760" ht="12.0" customHeight="1">
      <c r="R760" s="106"/>
    </row>
    <row r="761" ht="12.0" customHeight="1">
      <c r="R761" s="106"/>
    </row>
    <row r="762" ht="12.0" customHeight="1">
      <c r="R762" s="106"/>
    </row>
    <row r="763" ht="12.0" customHeight="1">
      <c r="R763" s="106"/>
    </row>
    <row r="764" ht="12.0" customHeight="1">
      <c r="R764" s="106"/>
    </row>
    <row r="765" ht="12.0" customHeight="1">
      <c r="R765" s="106"/>
    </row>
    <row r="766" ht="12.0" customHeight="1">
      <c r="R766" s="106"/>
    </row>
    <row r="767" ht="12.0" customHeight="1">
      <c r="R767" s="106"/>
    </row>
    <row r="768" ht="12.0" customHeight="1">
      <c r="R768" s="106"/>
    </row>
    <row r="769" ht="12.0" customHeight="1">
      <c r="R769" s="106"/>
    </row>
    <row r="770" ht="12.0" customHeight="1">
      <c r="R770" s="106"/>
    </row>
    <row r="771" ht="12.0" customHeight="1">
      <c r="R771" s="106"/>
    </row>
    <row r="772" ht="12.0" customHeight="1">
      <c r="R772" s="106"/>
    </row>
    <row r="773" ht="12.0" customHeight="1">
      <c r="R773" s="106"/>
    </row>
    <row r="774" ht="12.0" customHeight="1">
      <c r="R774" s="106"/>
    </row>
    <row r="775" ht="12.0" customHeight="1">
      <c r="R775" s="106"/>
    </row>
    <row r="776" ht="12.0" customHeight="1">
      <c r="R776" s="106"/>
    </row>
    <row r="777" ht="12.0" customHeight="1">
      <c r="R777" s="106"/>
    </row>
    <row r="778" ht="12.0" customHeight="1">
      <c r="R778" s="106"/>
    </row>
    <row r="779" ht="12.0" customHeight="1">
      <c r="R779" s="106"/>
    </row>
    <row r="780" ht="12.0" customHeight="1">
      <c r="R780" s="106"/>
    </row>
    <row r="781" ht="12.0" customHeight="1">
      <c r="R781" s="106"/>
    </row>
    <row r="782" ht="12.0" customHeight="1">
      <c r="R782" s="106"/>
    </row>
    <row r="783" ht="12.0" customHeight="1">
      <c r="R783" s="106"/>
    </row>
    <row r="784" ht="12.0" customHeight="1">
      <c r="R784" s="106"/>
    </row>
    <row r="785" ht="12.0" customHeight="1">
      <c r="R785" s="106"/>
    </row>
    <row r="786" ht="12.0" customHeight="1">
      <c r="R786" s="106"/>
    </row>
    <row r="787" ht="12.0" customHeight="1">
      <c r="R787" s="106"/>
    </row>
    <row r="788" ht="12.0" customHeight="1">
      <c r="R788" s="106"/>
    </row>
    <row r="789" ht="12.0" customHeight="1">
      <c r="R789" s="106"/>
    </row>
    <row r="790" ht="12.0" customHeight="1">
      <c r="R790" s="106"/>
    </row>
    <row r="791" ht="12.0" customHeight="1">
      <c r="R791" s="106"/>
    </row>
    <row r="792" ht="12.0" customHeight="1">
      <c r="R792" s="106"/>
    </row>
    <row r="793" ht="12.0" customHeight="1">
      <c r="R793" s="106"/>
    </row>
    <row r="794" ht="12.0" customHeight="1">
      <c r="R794" s="106"/>
    </row>
    <row r="795" ht="12.0" customHeight="1">
      <c r="R795" s="106"/>
    </row>
    <row r="796" ht="12.0" customHeight="1">
      <c r="R796" s="106"/>
    </row>
    <row r="797" ht="12.0" customHeight="1">
      <c r="R797" s="106"/>
    </row>
    <row r="798" ht="12.0" customHeight="1">
      <c r="R798" s="106"/>
    </row>
    <row r="799" ht="12.0" customHeight="1">
      <c r="R799" s="106"/>
    </row>
    <row r="800" ht="12.0" customHeight="1">
      <c r="R800" s="106"/>
    </row>
    <row r="801" ht="12.0" customHeight="1">
      <c r="R801" s="106"/>
    </row>
    <row r="802" ht="12.0" customHeight="1">
      <c r="R802" s="106"/>
    </row>
    <row r="803" ht="12.0" customHeight="1">
      <c r="R803" s="106"/>
    </row>
    <row r="804" ht="12.0" customHeight="1">
      <c r="R804" s="106"/>
    </row>
    <row r="805" ht="12.0" customHeight="1">
      <c r="R805" s="106"/>
    </row>
    <row r="806" ht="12.0" customHeight="1">
      <c r="R806" s="106"/>
    </row>
    <row r="807" ht="12.0" customHeight="1">
      <c r="R807" s="106"/>
    </row>
    <row r="808" ht="12.0" customHeight="1">
      <c r="R808" s="106"/>
    </row>
    <row r="809" ht="12.0" customHeight="1">
      <c r="R809" s="106"/>
    </row>
    <row r="810" ht="12.0" customHeight="1">
      <c r="R810" s="106"/>
    </row>
    <row r="811" ht="12.0" customHeight="1">
      <c r="R811" s="106"/>
    </row>
    <row r="812" ht="12.0" customHeight="1">
      <c r="R812" s="106"/>
    </row>
    <row r="813" ht="12.0" customHeight="1">
      <c r="R813" s="106"/>
    </row>
    <row r="814" ht="12.0" customHeight="1">
      <c r="R814" s="106"/>
    </row>
    <row r="815" ht="12.0" customHeight="1">
      <c r="R815" s="106"/>
    </row>
    <row r="816" ht="12.0" customHeight="1">
      <c r="R816" s="106"/>
    </row>
    <row r="817" ht="12.0" customHeight="1">
      <c r="R817" s="106"/>
    </row>
    <row r="818" ht="12.0" customHeight="1">
      <c r="R818" s="106"/>
    </row>
    <row r="819" ht="12.0" customHeight="1">
      <c r="R819" s="106"/>
    </row>
    <row r="820" ht="12.0" customHeight="1">
      <c r="R820" s="106"/>
    </row>
    <row r="821" ht="12.0" customHeight="1">
      <c r="R821" s="106"/>
    </row>
    <row r="822" ht="12.0" customHeight="1">
      <c r="R822" s="106"/>
    </row>
    <row r="823" ht="12.0" customHeight="1">
      <c r="R823" s="106"/>
    </row>
    <row r="824" ht="12.0" customHeight="1">
      <c r="R824" s="106"/>
    </row>
    <row r="825" ht="12.0" customHeight="1">
      <c r="R825" s="106"/>
    </row>
    <row r="826" ht="12.0" customHeight="1">
      <c r="R826" s="106"/>
    </row>
    <row r="827" ht="12.0" customHeight="1">
      <c r="R827" s="106"/>
    </row>
    <row r="828" ht="12.0" customHeight="1">
      <c r="R828" s="106"/>
    </row>
    <row r="829" ht="12.0" customHeight="1">
      <c r="R829" s="106"/>
    </row>
    <row r="830" ht="12.0" customHeight="1">
      <c r="R830" s="106"/>
    </row>
    <row r="831" ht="12.0" customHeight="1">
      <c r="R831" s="106"/>
    </row>
    <row r="832" ht="12.0" customHeight="1">
      <c r="R832" s="106"/>
    </row>
    <row r="833" ht="12.0" customHeight="1">
      <c r="R833" s="106"/>
    </row>
    <row r="834" ht="12.0" customHeight="1">
      <c r="R834" s="106"/>
    </row>
    <row r="835" ht="12.0" customHeight="1">
      <c r="R835" s="106"/>
    </row>
    <row r="836" ht="12.0" customHeight="1">
      <c r="R836" s="106"/>
    </row>
    <row r="837" ht="12.0" customHeight="1">
      <c r="R837" s="106"/>
    </row>
    <row r="838" ht="12.0" customHeight="1">
      <c r="R838" s="106"/>
    </row>
    <row r="839" ht="12.0" customHeight="1">
      <c r="R839" s="106"/>
    </row>
    <row r="840" ht="12.0" customHeight="1">
      <c r="R840" s="106"/>
    </row>
    <row r="841" ht="12.0" customHeight="1">
      <c r="R841" s="106"/>
    </row>
    <row r="842" ht="12.0" customHeight="1">
      <c r="R842" s="106"/>
    </row>
    <row r="843" ht="12.0" customHeight="1">
      <c r="R843" s="106"/>
    </row>
    <row r="844" ht="12.0" customHeight="1">
      <c r="R844" s="106"/>
    </row>
    <row r="845" ht="12.0" customHeight="1">
      <c r="R845" s="106"/>
    </row>
    <row r="846" ht="12.0" customHeight="1">
      <c r="R846" s="106"/>
    </row>
    <row r="847" ht="12.0" customHeight="1">
      <c r="R847" s="106"/>
    </row>
    <row r="848" ht="12.0" customHeight="1">
      <c r="R848" s="106"/>
    </row>
    <row r="849" ht="12.0" customHeight="1">
      <c r="R849" s="106"/>
    </row>
    <row r="850" ht="12.0" customHeight="1">
      <c r="R850" s="106"/>
    </row>
    <row r="851" ht="12.0" customHeight="1">
      <c r="R851" s="106"/>
    </row>
    <row r="852" ht="12.0" customHeight="1">
      <c r="R852" s="106"/>
    </row>
    <row r="853" ht="12.0" customHeight="1">
      <c r="R853" s="106"/>
    </row>
    <row r="854" ht="12.0" customHeight="1">
      <c r="R854" s="106"/>
    </row>
    <row r="855" ht="12.0" customHeight="1">
      <c r="R855" s="106"/>
    </row>
    <row r="856" ht="12.0" customHeight="1">
      <c r="R856" s="106"/>
    </row>
    <row r="857" ht="12.0" customHeight="1">
      <c r="R857" s="106"/>
    </row>
    <row r="858" ht="12.0" customHeight="1">
      <c r="R858" s="106"/>
    </row>
    <row r="859" ht="12.0" customHeight="1">
      <c r="R859" s="106"/>
    </row>
    <row r="860" ht="12.0" customHeight="1">
      <c r="R860" s="106"/>
    </row>
    <row r="861" ht="12.0" customHeight="1">
      <c r="R861" s="106"/>
    </row>
    <row r="862" ht="12.0" customHeight="1">
      <c r="R862" s="106"/>
    </row>
    <row r="863" ht="12.0" customHeight="1">
      <c r="R863" s="106"/>
    </row>
    <row r="864" ht="12.0" customHeight="1">
      <c r="R864" s="106"/>
    </row>
    <row r="865" ht="12.0" customHeight="1">
      <c r="R865" s="106"/>
    </row>
    <row r="866" ht="12.0" customHeight="1">
      <c r="R866" s="106"/>
    </row>
    <row r="867" ht="12.0" customHeight="1">
      <c r="R867" s="106"/>
    </row>
    <row r="868" ht="12.0" customHeight="1">
      <c r="R868" s="106"/>
    </row>
    <row r="869" ht="12.0" customHeight="1">
      <c r="R869" s="106"/>
    </row>
    <row r="870" ht="12.0" customHeight="1">
      <c r="R870" s="106"/>
    </row>
    <row r="871" ht="12.0" customHeight="1">
      <c r="R871" s="106"/>
    </row>
    <row r="872" ht="12.0" customHeight="1">
      <c r="R872" s="106"/>
    </row>
    <row r="873" ht="12.0" customHeight="1">
      <c r="R873" s="106"/>
    </row>
    <row r="874" ht="12.0" customHeight="1">
      <c r="R874" s="106"/>
    </row>
    <row r="875" ht="12.0" customHeight="1">
      <c r="R875" s="106"/>
    </row>
    <row r="876" ht="12.0" customHeight="1">
      <c r="R876" s="106"/>
    </row>
    <row r="877" ht="12.0" customHeight="1">
      <c r="R877" s="106"/>
    </row>
    <row r="878" ht="12.0" customHeight="1">
      <c r="R878" s="106"/>
    </row>
    <row r="879" ht="12.0" customHeight="1">
      <c r="R879" s="106"/>
    </row>
    <row r="880" ht="12.0" customHeight="1">
      <c r="R880" s="106"/>
    </row>
    <row r="881" ht="12.0" customHeight="1">
      <c r="R881" s="106"/>
    </row>
    <row r="882" ht="12.0" customHeight="1">
      <c r="R882" s="106"/>
    </row>
    <row r="883" ht="12.0" customHeight="1">
      <c r="R883" s="106"/>
    </row>
    <row r="884" ht="12.0" customHeight="1">
      <c r="R884" s="106"/>
    </row>
    <row r="885" ht="12.0" customHeight="1">
      <c r="R885" s="106"/>
    </row>
    <row r="886" ht="12.0" customHeight="1">
      <c r="R886" s="106"/>
    </row>
    <row r="887" ht="12.0" customHeight="1">
      <c r="R887" s="106"/>
    </row>
    <row r="888" ht="12.0" customHeight="1">
      <c r="R888" s="106"/>
    </row>
    <row r="889" ht="12.0" customHeight="1">
      <c r="R889" s="106"/>
    </row>
    <row r="890" ht="12.0" customHeight="1">
      <c r="R890" s="106"/>
    </row>
    <row r="891" ht="12.0" customHeight="1">
      <c r="R891" s="106"/>
    </row>
    <row r="892" ht="12.0" customHeight="1">
      <c r="R892" s="106"/>
    </row>
    <row r="893" ht="12.0" customHeight="1">
      <c r="R893" s="106"/>
    </row>
    <row r="894" ht="12.0" customHeight="1">
      <c r="R894" s="106"/>
    </row>
    <row r="895" ht="12.0" customHeight="1">
      <c r="R895" s="106"/>
    </row>
    <row r="896" ht="12.0" customHeight="1">
      <c r="R896" s="106"/>
    </row>
    <row r="897" ht="12.0" customHeight="1">
      <c r="R897" s="106"/>
    </row>
    <row r="898" ht="12.0" customHeight="1">
      <c r="R898" s="106"/>
    </row>
    <row r="899" ht="12.0" customHeight="1">
      <c r="R899" s="106"/>
    </row>
    <row r="900" ht="12.0" customHeight="1">
      <c r="R900" s="106"/>
    </row>
    <row r="901" ht="12.0" customHeight="1">
      <c r="R901" s="106"/>
    </row>
    <row r="902" ht="12.0" customHeight="1">
      <c r="R902" s="106"/>
    </row>
    <row r="903" ht="12.0" customHeight="1">
      <c r="R903" s="106"/>
    </row>
    <row r="904" ht="12.0" customHeight="1">
      <c r="R904" s="106"/>
    </row>
    <row r="905" ht="12.0" customHeight="1">
      <c r="R905" s="106"/>
    </row>
    <row r="906" ht="12.0" customHeight="1">
      <c r="R906" s="106"/>
    </row>
    <row r="907" ht="12.0" customHeight="1">
      <c r="R907" s="106"/>
    </row>
    <row r="908" ht="12.0" customHeight="1">
      <c r="R908" s="106"/>
    </row>
    <row r="909" ht="12.0" customHeight="1">
      <c r="R909" s="106"/>
    </row>
    <row r="910" ht="12.0" customHeight="1">
      <c r="R910" s="106"/>
    </row>
    <row r="911" ht="12.0" customHeight="1">
      <c r="R911" s="106"/>
    </row>
    <row r="912" ht="12.0" customHeight="1">
      <c r="R912" s="106"/>
    </row>
    <row r="913" ht="12.0" customHeight="1">
      <c r="R913" s="106"/>
    </row>
    <row r="914" ht="12.0" customHeight="1">
      <c r="R914" s="106"/>
    </row>
    <row r="915" ht="12.0" customHeight="1">
      <c r="R915" s="106"/>
    </row>
    <row r="916" ht="12.0" customHeight="1">
      <c r="R916" s="106"/>
    </row>
    <row r="917" ht="12.0" customHeight="1">
      <c r="R917" s="106"/>
    </row>
    <row r="918" ht="12.0" customHeight="1">
      <c r="R918" s="106"/>
    </row>
    <row r="919" ht="12.0" customHeight="1">
      <c r="R919" s="106"/>
    </row>
    <row r="920" ht="12.0" customHeight="1">
      <c r="R920" s="106"/>
    </row>
    <row r="921" ht="12.0" customHeight="1">
      <c r="R921" s="106"/>
    </row>
    <row r="922" ht="12.0" customHeight="1">
      <c r="R922" s="106"/>
    </row>
    <row r="923" ht="12.0" customHeight="1">
      <c r="R923" s="106"/>
    </row>
    <row r="924" ht="12.0" customHeight="1">
      <c r="R924" s="106"/>
    </row>
    <row r="925" ht="12.0" customHeight="1">
      <c r="R925" s="106"/>
    </row>
    <row r="926" ht="12.0" customHeight="1">
      <c r="R926" s="106"/>
    </row>
    <row r="927" ht="12.0" customHeight="1">
      <c r="R927" s="106"/>
    </row>
    <row r="928" ht="12.0" customHeight="1">
      <c r="R928" s="106"/>
    </row>
    <row r="929" ht="12.0" customHeight="1">
      <c r="R929" s="106"/>
    </row>
    <row r="930" ht="12.0" customHeight="1">
      <c r="R930" s="106"/>
    </row>
    <row r="931" ht="12.0" customHeight="1">
      <c r="R931" s="106"/>
    </row>
    <row r="932" ht="12.0" customHeight="1">
      <c r="R932" s="106"/>
    </row>
    <row r="933" ht="12.0" customHeight="1">
      <c r="R933" s="106"/>
    </row>
    <row r="934" ht="12.0" customHeight="1">
      <c r="R934" s="106"/>
    </row>
    <row r="935" ht="12.0" customHeight="1">
      <c r="R935" s="106"/>
    </row>
    <row r="936" ht="12.0" customHeight="1">
      <c r="R936" s="106"/>
    </row>
    <row r="937" ht="12.0" customHeight="1">
      <c r="R937" s="106"/>
    </row>
    <row r="938" ht="12.0" customHeight="1">
      <c r="R938" s="106"/>
    </row>
    <row r="939" ht="12.0" customHeight="1">
      <c r="R939" s="106"/>
    </row>
    <row r="940" ht="12.0" customHeight="1">
      <c r="R940" s="106"/>
    </row>
    <row r="941" ht="12.0" customHeight="1">
      <c r="R941" s="106"/>
    </row>
    <row r="942" ht="12.0" customHeight="1">
      <c r="R942" s="106"/>
    </row>
    <row r="943" ht="12.0" customHeight="1">
      <c r="R943" s="106"/>
    </row>
    <row r="944" ht="12.0" customHeight="1">
      <c r="R944" s="106"/>
    </row>
    <row r="945" ht="12.0" customHeight="1">
      <c r="R945" s="106"/>
    </row>
    <row r="946" ht="12.0" customHeight="1">
      <c r="R946" s="106"/>
    </row>
    <row r="947" ht="12.0" customHeight="1">
      <c r="R947" s="106"/>
    </row>
    <row r="948" ht="12.0" customHeight="1">
      <c r="R948" s="106"/>
    </row>
    <row r="949" ht="12.0" customHeight="1">
      <c r="R949" s="106"/>
    </row>
    <row r="950" ht="12.0" customHeight="1">
      <c r="R950" s="106"/>
    </row>
    <row r="951" ht="12.0" customHeight="1">
      <c r="R951" s="106"/>
    </row>
    <row r="952" ht="12.0" customHeight="1">
      <c r="R952" s="106"/>
    </row>
    <row r="953" ht="12.0" customHeight="1">
      <c r="R953" s="106"/>
    </row>
    <row r="954" ht="12.0" customHeight="1">
      <c r="R954" s="106"/>
    </row>
    <row r="955" ht="12.0" customHeight="1">
      <c r="R955" s="106"/>
    </row>
    <row r="956" ht="12.0" customHeight="1">
      <c r="R956" s="106"/>
    </row>
    <row r="957" ht="12.0" customHeight="1">
      <c r="R957" s="106"/>
    </row>
    <row r="958" ht="12.0" customHeight="1">
      <c r="R958" s="106"/>
    </row>
    <row r="959" ht="12.0" customHeight="1">
      <c r="R959" s="106"/>
    </row>
    <row r="960" ht="12.0" customHeight="1">
      <c r="R960" s="106"/>
    </row>
    <row r="961" ht="12.0" customHeight="1">
      <c r="R961" s="106"/>
    </row>
    <row r="962" ht="12.0" customHeight="1">
      <c r="R962" s="106"/>
    </row>
    <row r="963" ht="12.0" customHeight="1">
      <c r="R963" s="106"/>
    </row>
    <row r="964" ht="12.0" customHeight="1">
      <c r="R964" s="106"/>
    </row>
    <row r="965" ht="12.0" customHeight="1">
      <c r="R965" s="106"/>
    </row>
    <row r="966" ht="12.0" customHeight="1">
      <c r="R966" s="106"/>
    </row>
    <row r="967" ht="12.0" customHeight="1">
      <c r="R967" s="106"/>
    </row>
    <row r="968" ht="12.0" customHeight="1">
      <c r="R968" s="106"/>
    </row>
    <row r="969" ht="12.0" customHeight="1">
      <c r="R969" s="106"/>
    </row>
    <row r="970" ht="12.0" customHeight="1">
      <c r="R970" s="106"/>
    </row>
    <row r="971" ht="12.0" customHeight="1">
      <c r="R971" s="106"/>
    </row>
    <row r="972" ht="12.0" customHeight="1">
      <c r="R972" s="106"/>
    </row>
    <row r="973" ht="12.0" customHeight="1">
      <c r="R973" s="106"/>
    </row>
    <row r="974" ht="12.0" customHeight="1">
      <c r="R974" s="106"/>
    </row>
    <row r="975" ht="12.0" customHeight="1">
      <c r="R975" s="106"/>
    </row>
    <row r="976" ht="12.0" customHeight="1">
      <c r="R976" s="106"/>
    </row>
    <row r="977" ht="12.0" customHeight="1">
      <c r="R977" s="106"/>
    </row>
    <row r="978" ht="12.0" customHeight="1">
      <c r="R978" s="106"/>
    </row>
    <row r="979" ht="12.0" customHeight="1">
      <c r="R979" s="106"/>
    </row>
    <row r="980" ht="12.0" customHeight="1">
      <c r="R980" s="106"/>
    </row>
    <row r="981" ht="12.0" customHeight="1">
      <c r="R981" s="106"/>
    </row>
    <row r="982" ht="12.0" customHeight="1">
      <c r="R982" s="106"/>
    </row>
    <row r="983" ht="12.0" customHeight="1">
      <c r="R983" s="106"/>
    </row>
    <row r="984" ht="12.0" customHeight="1">
      <c r="R984" s="106"/>
    </row>
    <row r="985" ht="12.0" customHeight="1">
      <c r="R985" s="106"/>
    </row>
    <row r="986" ht="12.0" customHeight="1">
      <c r="R986" s="106"/>
    </row>
    <row r="987" ht="12.0" customHeight="1">
      <c r="R987" s="106"/>
    </row>
    <row r="988" ht="12.0" customHeight="1">
      <c r="R988" s="106"/>
    </row>
    <row r="989" ht="12.0" customHeight="1">
      <c r="R989" s="106"/>
    </row>
    <row r="990" ht="12.0" customHeight="1">
      <c r="R990" s="106"/>
    </row>
    <row r="991" ht="12.0" customHeight="1">
      <c r="R991" s="106"/>
    </row>
    <row r="992" ht="12.0" customHeight="1">
      <c r="R992" s="106"/>
    </row>
    <row r="993" ht="12.0" customHeight="1">
      <c r="R993" s="106"/>
    </row>
    <row r="994" ht="12.0" customHeight="1">
      <c r="R994" s="106"/>
    </row>
    <row r="995" ht="12.0" customHeight="1">
      <c r="R995" s="106"/>
    </row>
    <row r="996" ht="12.0" customHeight="1">
      <c r="R996" s="106"/>
    </row>
    <row r="997" ht="12.0" customHeight="1">
      <c r="R997" s="106"/>
    </row>
    <row r="998" ht="12.0" customHeight="1">
      <c r="R998" s="106"/>
    </row>
    <row r="999" ht="12.0" customHeight="1">
      <c r="R999" s="106"/>
    </row>
    <row r="1000" ht="12.0" customHeight="1">
      <c r="R1000" s="106"/>
    </row>
  </sheetData>
  <mergeCells count="214">
    <mergeCell ref="I85:Q85"/>
    <mergeCell ref="I86:Q86"/>
    <mergeCell ref="I87:Q87"/>
    <mergeCell ref="I88:Q88"/>
    <mergeCell ref="I89:Q89"/>
    <mergeCell ref="I90:Q90"/>
    <mergeCell ref="I91:Q91"/>
    <mergeCell ref="I105:Q105"/>
    <mergeCell ref="I106:Q106"/>
    <mergeCell ref="I107:Q107"/>
    <mergeCell ref="I108:Q108"/>
    <mergeCell ref="I109:Q109"/>
    <mergeCell ref="I110:Q110"/>
    <mergeCell ref="I111:Q111"/>
    <mergeCell ref="I112:Q112"/>
    <mergeCell ref="R120:R132"/>
    <mergeCell ref="S120:S122"/>
    <mergeCell ref="I132:Q132"/>
    <mergeCell ref="I92:Q92"/>
    <mergeCell ref="I93:Q93"/>
    <mergeCell ref="R101:R114"/>
    <mergeCell ref="S101:S103"/>
    <mergeCell ref="L102:Q102"/>
    <mergeCell ref="I103:Q103"/>
    <mergeCell ref="I104:Q104"/>
    <mergeCell ref="I123:Q123"/>
    <mergeCell ref="I124:Q124"/>
    <mergeCell ref="I125:Q125"/>
    <mergeCell ref="I126:Q126"/>
    <mergeCell ref="I127:Q127"/>
    <mergeCell ref="I128:Q128"/>
    <mergeCell ref="I129:Q129"/>
    <mergeCell ref="I142:Q142"/>
    <mergeCell ref="I143:Q143"/>
    <mergeCell ref="I144:Q144"/>
    <mergeCell ref="I145:Q145"/>
    <mergeCell ref="I146:Q146"/>
    <mergeCell ref="I147:Q147"/>
    <mergeCell ref="I148:Q148"/>
    <mergeCell ref="I149:Q149"/>
    <mergeCell ref="I150:Q150"/>
    <mergeCell ref="I151:Q151"/>
    <mergeCell ref="I152:Q152"/>
    <mergeCell ref="I153:Q153"/>
    <mergeCell ref="I154:Q154"/>
    <mergeCell ref="I155:Q155"/>
    <mergeCell ref="R162:R175"/>
    <mergeCell ref="S162:S164"/>
    <mergeCell ref="L163:Q163"/>
    <mergeCell ref="I164:Q164"/>
    <mergeCell ref="I165:Q165"/>
    <mergeCell ref="I189:Q189"/>
    <mergeCell ref="I190:Q190"/>
    <mergeCell ref="I191:Q191"/>
    <mergeCell ref="I193:Q193"/>
    <mergeCell ref="I174:Q174"/>
    <mergeCell ref="I175:Q175"/>
    <mergeCell ref="R181:R193"/>
    <mergeCell ref="S181:S183"/>
    <mergeCell ref="L182:Q182"/>
    <mergeCell ref="I183:Q183"/>
    <mergeCell ref="I184:Q184"/>
    <mergeCell ref="I130:Q130"/>
    <mergeCell ref="I131:Q131"/>
    <mergeCell ref="R138:R156"/>
    <mergeCell ref="S138:S140"/>
    <mergeCell ref="L139:Q139"/>
    <mergeCell ref="I140:Q140"/>
    <mergeCell ref="I141:Q141"/>
    <mergeCell ref="I156:Q156"/>
    <mergeCell ref="I166:Q166"/>
    <mergeCell ref="I167:Q167"/>
    <mergeCell ref="I168:Q168"/>
    <mergeCell ref="I169:Q169"/>
    <mergeCell ref="I170:Q170"/>
    <mergeCell ref="I171:Q171"/>
    <mergeCell ref="I172:Q172"/>
    <mergeCell ref="I173:Q173"/>
    <mergeCell ref="I185:Q185"/>
    <mergeCell ref="I186:Q186"/>
    <mergeCell ref="I187:Q187"/>
    <mergeCell ref="I188:Q188"/>
    <mergeCell ref="G12:H12"/>
    <mergeCell ref="I12:Q12"/>
    <mergeCell ref="G13:H13"/>
    <mergeCell ref="I13:Q13"/>
    <mergeCell ref="G14:H14"/>
    <mergeCell ref="I14:Q14"/>
    <mergeCell ref="G15:H15"/>
    <mergeCell ref="I15:Q15"/>
    <mergeCell ref="G16:H16"/>
    <mergeCell ref="I16:Q16"/>
    <mergeCell ref="G17:H17"/>
    <mergeCell ref="I17:Q17"/>
    <mergeCell ref="G18:H18"/>
    <mergeCell ref="I18:Q18"/>
    <mergeCell ref="G19:H19"/>
    <mergeCell ref="I19:Q19"/>
    <mergeCell ref="G20:H20"/>
    <mergeCell ref="I20:Q20"/>
    <mergeCell ref="G21:H21"/>
    <mergeCell ref="I21:Q21"/>
    <mergeCell ref="C2:Q2"/>
    <mergeCell ref="O7:P7"/>
    <mergeCell ref="O8:P8"/>
    <mergeCell ref="C10:Q10"/>
    <mergeCell ref="C11:Q11"/>
    <mergeCell ref="C12:D21"/>
    <mergeCell ref="E12:F21"/>
    <mergeCell ref="I26:M26"/>
    <mergeCell ref="I27:Q27"/>
    <mergeCell ref="I33:Q33"/>
    <mergeCell ref="C35:H35"/>
    <mergeCell ref="B36:H36"/>
    <mergeCell ref="I36:K36"/>
    <mergeCell ref="C39:I39"/>
    <mergeCell ref="C40:G40"/>
    <mergeCell ref="I29:Q29"/>
    <mergeCell ref="I30:Q30"/>
    <mergeCell ref="C22:I22"/>
    <mergeCell ref="J22:K22"/>
    <mergeCell ref="L22:Q22"/>
    <mergeCell ref="C25:I25"/>
    <mergeCell ref="R25:R33"/>
    <mergeCell ref="S25:S27"/>
    <mergeCell ref="C26:G26"/>
    <mergeCell ref="I53:Q53"/>
    <mergeCell ref="I54:Q54"/>
    <mergeCell ref="I31:Q31"/>
    <mergeCell ref="I32:Q32"/>
    <mergeCell ref="R39:R56"/>
    <mergeCell ref="S39:S41"/>
    <mergeCell ref="I40:M40"/>
    <mergeCell ref="I41:Q41"/>
    <mergeCell ref="I42:Q42"/>
    <mergeCell ref="I70:Q70"/>
    <mergeCell ref="I71:Q71"/>
    <mergeCell ref="I63:M63"/>
    <mergeCell ref="I64:Q64"/>
    <mergeCell ref="I65:Q65"/>
    <mergeCell ref="I66:Q66"/>
    <mergeCell ref="I67:Q67"/>
    <mergeCell ref="I68:Q68"/>
    <mergeCell ref="I69:Q69"/>
    <mergeCell ref="I55:Q55"/>
    <mergeCell ref="I56:Q56"/>
    <mergeCell ref="C58:H58"/>
    <mergeCell ref="B59:H59"/>
    <mergeCell ref="I59:K59"/>
    <mergeCell ref="C62:I62"/>
    <mergeCell ref="C63:G63"/>
    <mergeCell ref="R62:R76"/>
    <mergeCell ref="S62:S64"/>
    <mergeCell ref="I72:Q72"/>
    <mergeCell ref="I73:Q73"/>
    <mergeCell ref="I74:Q74"/>
    <mergeCell ref="I75:Q75"/>
    <mergeCell ref="I76:Q76"/>
    <mergeCell ref="I43:Q43"/>
    <mergeCell ref="I44:Q44"/>
    <mergeCell ref="I45:Q45"/>
    <mergeCell ref="I46:Q46"/>
    <mergeCell ref="I47:Q47"/>
    <mergeCell ref="I48:Q48"/>
    <mergeCell ref="I49:Q49"/>
    <mergeCell ref="I50:Q50"/>
    <mergeCell ref="I51:Q51"/>
    <mergeCell ref="I52:Q52"/>
    <mergeCell ref="C78:H78"/>
    <mergeCell ref="B79:H79"/>
    <mergeCell ref="I79:K79"/>
    <mergeCell ref="C82:I82"/>
    <mergeCell ref="C83:K83"/>
    <mergeCell ref="L83:Q83"/>
    <mergeCell ref="I84:Q84"/>
    <mergeCell ref="C101:I101"/>
    <mergeCell ref="C102:K102"/>
    <mergeCell ref="R82:R95"/>
    <mergeCell ref="S82:S84"/>
    <mergeCell ref="I94:Q94"/>
    <mergeCell ref="I95:Q95"/>
    <mergeCell ref="C97:H97"/>
    <mergeCell ref="B98:H98"/>
    <mergeCell ref="I98:K98"/>
    <mergeCell ref="I113:Q113"/>
    <mergeCell ref="I114:Q114"/>
    <mergeCell ref="C116:H116"/>
    <mergeCell ref="B117:H117"/>
    <mergeCell ref="I117:K117"/>
    <mergeCell ref="C120:I120"/>
    <mergeCell ref="C121:K121"/>
    <mergeCell ref="L121:Q121"/>
    <mergeCell ref="I122:Q122"/>
    <mergeCell ref="C134:H134"/>
    <mergeCell ref="B135:H135"/>
    <mergeCell ref="I135:K135"/>
    <mergeCell ref="C138:I138"/>
    <mergeCell ref="C139:K139"/>
    <mergeCell ref="C158:H158"/>
    <mergeCell ref="B159:H159"/>
    <mergeCell ref="I159:K159"/>
    <mergeCell ref="C162:I162"/>
    <mergeCell ref="C163:K163"/>
    <mergeCell ref="C177:H177"/>
    <mergeCell ref="I178:K178"/>
    <mergeCell ref="B198:K198"/>
    <mergeCell ref="B199:R199"/>
    <mergeCell ref="B178:H178"/>
    <mergeCell ref="C181:I181"/>
    <mergeCell ref="C182:K182"/>
    <mergeCell ref="C195:H195"/>
    <mergeCell ref="B196:H196"/>
    <mergeCell ref="I196:K196"/>
    <mergeCell ref="L198:M198"/>
  </mergeCells>
  <conditionalFormatting sqref="I36:K36">
    <cfRule type="expression" dxfId="3" priority="1" stopIfTrue="1">
      <formula>C35&gt;=$Q$7</formula>
    </cfRule>
  </conditionalFormatting>
  <conditionalFormatting sqref="I36:K36">
    <cfRule type="expression" dxfId="9" priority="2" stopIfTrue="1">
      <formula>C35&lt;$Q$7</formula>
    </cfRule>
  </conditionalFormatting>
  <conditionalFormatting sqref="I36:K36">
    <cfRule type="expression" dxfId="3" priority="3" stopIfTrue="1">
      <formula>$C$35&gt;=$Q$7</formula>
    </cfRule>
  </conditionalFormatting>
  <conditionalFormatting sqref="I36:K36">
    <cfRule type="expression" dxfId="9" priority="4" stopIfTrue="1">
      <formula>$C$35&lt;$Q$7</formula>
    </cfRule>
  </conditionalFormatting>
  <conditionalFormatting sqref="I152:Q152">
    <cfRule type="expression" dxfId="10" priority="5" stopIfTrue="1">
      <formula>#REF!="P"</formula>
    </cfRule>
  </conditionalFormatting>
  <conditionalFormatting sqref="I152:Q152">
    <cfRule type="expression" dxfId="11" priority="6" stopIfTrue="1">
      <formula>#REF!="M"</formula>
    </cfRule>
  </conditionalFormatting>
  <conditionalFormatting sqref="I152:Q152">
    <cfRule type="expression" dxfId="12" priority="7" stopIfTrue="1">
      <formula>#REF!="T"</formula>
    </cfRule>
  </conditionalFormatting>
  <conditionalFormatting sqref="I153:Q153">
    <cfRule type="expression" dxfId="10" priority="8" stopIfTrue="1">
      <formula>#REF!="P"</formula>
    </cfRule>
  </conditionalFormatting>
  <conditionalFormatting sqref="I153:Q153">
    <cfRule type="expression" dxfId="11" priority="9" stopIfTrue="1">
      <formula>#REF!="M"</formula>
    </cfRule>
  </conditionalFormatting>
  <conditionalFormatting sqref="I153:Q153">
    <cfRule type="expression" dxfId="12" priority="10" stopIfTrue="1">
      <formula>#REF!="T"</formula>
    </cfRule>
  </conditionalFormatting>
  <conditionalFormatting sqref="L198:M198">
    <cfRule type="cellIs" dxfId="0" priority="11" stopIfTrue="1" operator="lessThan">
      <formula>3</formula>
    </cfRule>
  </conditionalFormatting>
  <conditionalFormatting sqref="L198:M198">
    <cfRule type="cellIs" dxfId="1" priority="12" stopIfTrue="1" operator="between">
      <formula>3</formula>
      <formula>7</formula>
    </cfRule>
  </conditionalFormatting>
  <conditionalFormatting sqref="L198:M198">
    <cfRule type="cellIs" dxfId="2" priority="13" stopIfTrue="1" operator="lessThanOrEqual">
      <formula>9</formula>
    </cfRule>
  </conditionalFormatting>
  <printOptions/>
  <pageMargins bottom="0.47" footer="0.0" header="0.0" left="0.75" right="0.6" top="0.58"/>
  <pageSetup paperSize="9" orientation="portrait"/>
  <headerFooter>
    <oddFooter>&amp;Lby PPKDT</oddFooter>
  </headerFooter>
  <rowBreaks count="3" manualBreakCount="3">
    <brk id="160" man="1"/>
    <brk id="118" man="1"/>
    <brk id="60" man="1"/>
  </rowBrea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pageSetUpPr fitToPage="1"/>
  </sheetPr>
  <sheetViews>
    <sheetView workbookViewId="0"/>
  </sheetViews>
  <sheetFormatPr customHeight="1" defaultColWidth="12.63" defaultRowHeight="15.0"/>
  <cols>
    <col customWidth="1" min="1" max="1" width="2.88"/>
    <col customWidth="1" min="2" max="2" width="6.25"/>
    <col customWidth="1" min="3" max="3" width="22.0"/>
    <col customWidth="1" min="4" max="4" width="55.13"/>
    <col customWidth="1" min="5" max="5" width="53.63"/>
    <col customWidth="1" min="6" max="6" width="22.88"/>
    <col customWidth="1" min="7" max="7" width="59.25"/>
    <col customWidth="1" min="8" max="26" width="9.0"/>
  </cols>
  <sheetData>
    <row r="1">
      <c r="B1" s="247" t="s">
        <v>168</v>
      </c>
    </row>
    <row r="2">
      <c r="B2" s="248"/>
      <c r="E2" s="249"/>
    </row>
    <row r="3">
      <c r="B3" s="250" t="s">
        <v>19</v>
      </c>
      <c r="C3" s="39"/>
      <c r="D3" s="251" t="s">
        <v>169</v>
      </c>
      <c r="E3" s="251" t="s">
        <v>170</v>
      </c>
      <c r="G3" s="251" t="s">
        <v>171</v>
      </c>
    </row>
    <row r="4">
      <c r="B4" s="252">
        <v>9.0</v>
      </c>
      <c r="C4" s="253" t="s">
        <v>172</v>
      </c>
      <c r="D4" s="253" t="s">
        <v>173</v>
      </c>
      <c r="E4" s="254" t="s">
        <v>174</v>
      </c>
      <c r="F4" s="227" t="s">
        <v>175</v>
      </c>
      <c r="G4" s="254" t="s">
        <v>176</v>
      </c>
    </row>
    <row r="5">
      <c r="B5" s="252">
        <v>8.0</v>
      </c>
      <c r="C5" s="253" t="s">
        <v>177</v>
      </c>
      <c r="D5" s="253" t="s">
        <v>178</v>
      </c>
      <c r="E5" s="254" t="s">
        <v>179</v>
      </c>
      <c r="G5" s="254" t="s">
        <v>180</v>
      </c>
    </row>
    <row r="6">
      <c r="B6" s="252">
        <v>7.0</v>
      </c>
      <c r="C6" s="253" t="s">
        <v>181</v>
      </c>
      <c r="D6" s="253" t="s">
        <v>182</v>
      </c>
      <c r="E6" s="254" t="s">
        <v>183</v>
      </c>
      <c r="G6" s="254" t="s">
        <v>184</v>
      </c>
    </row>
    <row r="7">
      <c r="B7" s="255">
        <v>6.0</v>
      </c>
      <c r="C7" s="253" t="s">
        <v>185</v>
      </c>
      <c r="D7" s="253" t="s">
        <v>186</v>
      </c>
      <c r="E7" s="254" t="s">
        <v>187</v>
      </c>
      <c r="G7" s="254" t="s">
        <v>188</v>
      </c>
    </row>
    <row r="8">
      <c r="B8" s="255">
        <v>5.0</v>
      </c>
      <c r="C8" s="253" t="s">
        <v>189</v>
      </c>
      <c r="D8" s="253" t="s">
        <v>190</v>
      </c>
      <c r="E8" s="254" t="s">
        <v>191</v>
      </c>
      <c r="G8" s="254" t="s">
        <v>192</v>
      </c>
    </row>
    <row r="9">
      <c r="B9" s="255">
        <v>4.0</v>
      </c>
      <c r="C9" s="253" t="s">
        <v>193</v>
      </c>
      <c r="D9" s="253" t="s">
        <v>194</v>
      </c>
      <c r="E9" s="254" t="s">
        <v>195</v>
      </c>
      <c r="G9" s="254" t="s">
        <v>196</v>
      </c>
    </row>
    <row r="10">
      <c r="B10" s="256">
        <v>3.0</v>
      </c>
      <c r="C10" s="253" t="s">
        <v>197</v>
      </c>
      <c r="D10" s="253" t="s">
        <v>186</v>
      </c>
      <c r="E10" s="254" t="s">
        <v>198</v>
      </c>
      <c r="G10" s="254" t="s">
        <v>199</v>
      </c>
    </row>
    <row r="11">
      <c r="B11" s="256">
        <v>2.0</v>
      </c>
      <c r="C11" s="253" t="s">
        <v>200</v>
      </c>
      <c r="D11" s="253" t="s">
        <v>201</v>
      </c>
      <c r="E11" s="254" t="s">
        <v>202</v>
      </c>
      <c r="G11" s="254" t="s">
        <v>203</v>
      </c>
    </row>
    <row r="12">
      <c r="B12" s="256">
        <v>1.0</v>
      </c>
      <c r="C12" s="253" t="s">
        <v>204</v>
      </c>
      <c r="D12" s="253" t="s">
        <v>205</v>
      </c>
      <c r="E12" s="254" t="s">
        <v>206</v>
      </c>
      <c r="G12" s="254" t="s">
        <v>207</v>
      </c>
    </row>
    <row r="13">
      <c r="B13" s="257" t="s">
        <v>208</v>
      </c>
      <c r="E13" s="249"/>
    </row>
    <row r="14">
      <c r="E14" s="249"/>
    </row>
    <row r="15">
      <c r="E15" s="249"/>
    </row>
    <row r="16">
      <c r="E16" s="249"/>
    </row>
    <row r="17">
      <c r="E17" s="249"/>
    </row>
    <row r="18">
      <c r="E18" s="249"/>
    </row>
    <row r="19">
      <c r="E19" s="249"/>
    </row>
    <row r="20">
      <c r="E20" s="249"/>
    </row>
    <row r="21">
      <c r="E21" s="249"/>
    </row>
    <row r="22">
      <c r="E22" s="249"/>
    </row>
    <row r="23">
      <c r="E23" s="249"/>
    </row>
    <row r="24">
      <c r="E24" s="249"/>
    </row>
    <row r="25">
      <c r="E25" s="249"/>
    </row>
    <row r="26">
      <c r="E26" s="249"/>
    </row>
    <row r="27">
      <c r="E27" s="249"/>
    </row>
    <row r="28">
      <c r="E28" s="249"/>
    </row>
    <row r="29">
      <c r="E29" s="249"/>
    </row>
    <row r="30">
      <c r="E30" s="249"/>
    </row>
    <row r="31">
      <c r="E31" s="249"/>
    </row>
    <row r="32">
      <c r="E32" s="249"/>
    </row>
    <row r="33">
      <c r="E33" s="249"/>
    </row>
    <row r="34">
      <c r="E34" s="249"/>
    </row>
    <row r="35">
      <c r="E35" s="249"/>
    </row>
    <row r="36">
      <c r="E36" s="249"/>
    </row>
    <row r="37">
      <c r="E37" s="249"/>
    </row>
    <row r="38">
      <c r="E38" s="249"/>
    </row>
    <row r="39">
      <c r="E39" s="249"/>
    </row>
    <row r="40">
      <c r="E40" s="249"/>
    </row>
    <row r="41">
      <c r="E41" s="249"/>
    </row>
    <row r="42">
      <c r="E42" s="249"/>
    </row>
    <row r="43">
      <c r="E43" s="249"/>
    </row>
    <row r="44">
      <c r="E44" s="249"/>
    </row>
    <row r="45">
      <c r="E45" s="249"/>
    </row>
    <row r="46">
      <c r="E46" s="249"/>
    </row>
    <row r="47">
      <c r="E47" s="249"/>
    </row>
    <row r="48">
      <c r="E48" s="249"/>
    </row>
    <row r="49">
      <c r="E49" s="249"/>
    </row>
    <row r="50">
      <c r="E50" s="249"/>
    </row>
    <row r="51">
      <c r="E51" s="249"/>
    </row>
    <row r="52">
      <c r="E52" s="249"/>
    </row>
    <row r="53">
      <c r="E53" s="249"/>
    </row>
    <row r="54">
      <c r="E54" s="249"/>
    </row>
    <row r="55">
      <c r="E55" s="249"/>
    </row>
    <row r="56">
      <c r="E56" s="249"/>
    </row>
    <row r="57">
      <c r="E57" s="249"/>
    </row>
    <row r="58">
      <c r="E58" s="249"/>
    </row>
    <row r="59">
      <c r="E59" s="249"/>
    </row>
    <row r="60">
      <c r="E60" s="249"/>
    </row>
    <row r="61">
      <c r="E61" s="249"/>
    </row>
    <row r="62">
      <c r="E62" s="249"/>
    </row>
    <row r="63">
      <c r="E63" s="249"/>
    </row>
    <row r="64">
      <c r="E64" s="249"/>
    </row>
    <row r="65">
      <c r="E65" s="249"/>
    </row>
    <row r="66">
      <c r="E66" s="249"/>
    </row>
    <row r="67">
      <c r="E67" s="249"/>
    </row>
    <row r="68">
      <c r="E68" s="249"/>
    </row>
    <row r="69">
      <c r="E69" s="249"/>
    </row>
    <row r="70">
      <c r="E70" s="249"/>
    </row>
    <row r="71">
      <c r="E71" s="249"/>
    </row>
    <row r="72">
      <c r="E72" s="249"/>
    </row>
    <row r="73">
      <c r="E73" s="249"/>
    </row>
    <row r="74">
      <c r="E74" s="249"/>
    </row>
    <row r="75">
      <c r="E75" s="249"/>
    </row>
    <row r="76">
      <c r="E76" s="249"/>
    </row>
    <row r="77">
      <c r="E77" s="249"/>
    </row>
    <row r="78">
      <c r="E78" s="249"/>
    </row>
    <row r="79">
      <c r="E79" s="249"/>
    </row>
    <row r="80">
      <c r="E80" s="249"/>
    </row>
    <row r="81">
      <c r="E81" s="249"/>
    </row>
    <row r="82">
      <c r="E82" s="249"/>
    </row>
    <row r="83">
      <c r="E83" s="249"/>
    </row>
    <row r="84">
      <c r="E84" s="249"/>
    </row>
    <row r="85">
      <c r="E85" s="249"/>
    </row>
    <row r="86">
      <c r="E86" s="249"/>
    </row>
    <row r="87">
      <c r="E87" s="249"/>
    </row>
    <row r="88">
      <c r="E88" s="249"/>
    </row>
    <row r="89">
      <c r="E89" s="249"/>
    </row>
    <row r="90">
      <c r="E90" s="249"/>
    </row>
    <row r="91">
      <c r="E91" s="249"/>
    </row>
    <row r="92">
      <c r="E92" s="249"/>
    </row>
    <row r="93">
      <c r="E93" s="249"/>
    </row>
    <row r="94">
      <c r="E94" s="249"/>
    </row>
    <row r="95">
      <c r="E95" s="249"/>
    </row>
    <row r="96">
      <c r="E96" s="249"/>
    </row>
    <row r="97">
      <c r="E97" s="249"/>
    </row>
    <row r="98">
      <c r="E98" s="249"/>
    </row>
    <row r="99">
      <c r="E99" s="249"/>
    </row>
    <row r="100">
      <c r="E100" s="249"/>
    </row>
    <row r="101">
      <c r="E101" s="249"/>
    </row>
    <row r="102">
      <c r="E102" s="249"/>
    </row>
    <row r="103">
      <c r="E103" s="249"/>
    </row>
    <row r="104">
      <c r="E104" s="249"/>
    </row>
    <row r="105">
      <c r="E105" s="249"/>
    </row>
    <row r="106">
      <c r="E106" s="249"/>
    </row>
    <row r="107">
      <c r="E107" s="249"/>
    </row>
    <row r="108">
      <c r="E108" s="249"/>
    </row>
    <row r="109">
      <c r="E109" s="249"/>
    </row>
    <row r="110">
      <c r="E110" s="249"/>
    </row>
    <row r="111">
      <c r="E111" s="249"/>
    </row>
    <row r="112">
      <c r="E112" s="249"/>
    </row>
    <row r="113">
      <c r="E113" s="249"/>
    </row>
    <row r="114">
      <c r="E114" s="249"/>
    </row>
    <row r="115">
      <c r="E115" s="249"/>
    </row>
    <row r="116">
      <c r="E116" s="249"/>
    </row>
    <row r="117">
      <c r="E117" s="249"/>
    </row>
    <row r="118">
      <c r="E118" s="249"/>
    </row>
    <row r="119">
      <c r="E119" s="249"/>
    </row>
    <row r="120">
      <c r="E120" s="249"/>
    </row>
    <row r="121">
      <c r="E121" s="249"/>
    </row>
    <row r="122">
      <c r="E122" s="249"/>
    </row>
    <row r="123">
      <c r="E123" s="249"/>
    </row>
    <row r="124">
      <c r="E124" s="249"/>
    </row>
    <row r="125">
      <c r="E125" s="249"/>
    </row>
    <row r="126">
      <c r="E126" s="249"/>
    </row>
    <row r="127">
      <c r="E127" s="249"/>
    </row>
    <row r="128">
      <c r="E128" s="249"/>
    </row>
    <row r="129">
      <c r="E129" s="249"/>
    </row>
    <row r="130">
      <c r="E130" s="249"/>
    </row>
    <row r="131">
      <c r="E131" s="249"/>
    </row>
    <row r="132">
      <c r="E132" s="249"/>
    </row>
    <row r="133">
      <c r="E133" s="249"/>
    </row>
    <row r="134">
      <c r="E134" s="249"/>
    </row>
    <row r="135">
      <c r="E135" s="249"/>
    </row>
    <row r="136">
      <c r="E136" s="249"/>
    </row>
    <row r="137">
      <c r="E137" s="249"/>
    </row>
    <row r="138">
      <c r="E138" s="249"/>
    </row>
    <row r="139">
      <c r="E139" s="249"/>
    </row>
    <row r="140">
      <c r="E140" s="249"/>
    </row>
    <row r="141">
      <c r="E141" s="249"/>
    </row>
    <row r="142">
      <c r="E142" s="249"/>
    </row>
    <row r="143">
      <c r="E143" s="249"/>
    </row>
    <row r="144">
      <c r="E144" s="249"/>
    </row>
    <row r="145">
      <c r="E145" s="249"/>
    </row>
    <row r="146">
      <c r="E146" s="249"/>
    </row>
    <row r="147">
      <c r="E147" s="249"/>
    </row>
    <row r="148">
      <c r="E148" s="249"/>
    </row>
    <row r="149">
      <c r="E149" s="249"/>
    </row>
    <row r="150">
      <c r="E150" s="249"/>
    </row>
    <row r="151">
      <c r="E151" s="249"/>
    </row>
    <row r="152">
      <c r="E152" s="249"/>
    </row>
    <row r="153">
      <c r="E153" s="249"/>
    </row>
    <row r="154">
      <c r="E154" s="249"/>
    </row>
    <row r="155">
      <c r="E155" s="249"/>
    </row>
    <row r="156">
      <c r="E156" s="249"/>
    </row>
    <row r="157">
      <c r="E157" s="249"/>
    </row>
    <row r="158">
      <c r="E158" s="249"/>
    </row>
    <row r="159">
      <c r="E159" s="249"/>
    </row>
    <row r="160">
      <c r="E160" s="249"/>
    </row>
    <row r="161">
      <c r="E161" s="249"/>
    </row>
    <row r="162">
      <c r="E162" s="249"/>
    </row>
    <row r="163">
      <c r="E163" s="249"/>
    </row>
    <row r="164">
      <c r="E164" s="249"/>
    </row>
    <row r="165">
      <c r="E165" s="249"/>
    </row>
    <row r="166">
      <c r="E166" s="249"/>
    </row>
    <row r="167">
      <c r="E167" s="249"/>
    </row>
    <row r="168">
      <c r="E168" s="249"/>
    </row>
    <row r="169">
      <c r="E169" s="249"/>
    </row>
    <row r="170">
      <c r="E170" s="249"/>
    </row>
    <row r="171">
      <c r="E171" s="249"/>
    </row>
    <row r="172">
      <c r="E172" s="249"/>
    </row>
    <row r="173">
      <c r="E173" s="249"/>
    </row>
    <row r="174">
      <c r="E174" s="249"/>
    </row>
    <row r="175">
      <c r="E175" s="249"/>
    </row>
    <row r="176">
      <c r="E176" s="249"/>
    </row>
    <row r="177">
      <c r="E177" s="249"/>
    </row>
    <row r="178">
      <c r="E178" s="249"/>
    </row>
    <row r="179">
      <c r="E179" s="249"/>
    </row>
    <row r="180">
      <c r="E180" s="249"/>
    </row>
    <row r="181">
      <c r="E181" s="249"/>
    </row>
    <row r="182">
      <c r="E182" s="249"/>
    </row>
    <row r="183">
      <c r="E183" s="249"/>
    </row>
    <row r="184">
      <c r="E184" s="249"/>
    </row>
    <row r="185">
      <c r="E185" s="249"/>
    </row>
    <row r="186">
      <c r="E186" s="249"/>
    </row>
    <row r="187">
      <c r="E187" s="249"/>
    </row>
    <row r="188">
      <c r="E188" s="249"/>
    </row>
    <row r="189">
      <c r="E189" s="249"/>
    </row>
    <row r="190">
      <c r="E190" s="249"/>
    </row>
    <row r="191">
      <c r="E191" s="249"/>
    </row>
    <row r="192">
      <c r="E192" s="249"/>
    </row>
    <row r="193">
      <c r="E193" s="249"/>
    </row>
    <row r="194">
      <c r="E194" s="249"/>
    </row>
    <row r="195">
      <c r="E195" s="249"/>
    </row>
    <row r="196">
      <c r="E196" s="249"/>
    </row>
    <row r="197">
      <c r="E197" s="249"/>
    </row>
    <row r="198">
      <c r="E198" s="249"/>
    </row>
    <row r="199">
      <c r="E199" s="249"/>
    </row>
    <row r="200">
      <c r="E200" s="249"/>
    </row>
    <row r="201">
      <c r="E201" s="249"/>
    </row>
    <row r="202">
      <c r="E202" s="249"/>
    </row>
    <row r="203">
      <c r="E203" s="249"/>
    </row>
    <row r="204">
      <c r="E204" s="249"/>
    </row>
    <row r="205">
      <c r="E205" s="249"/>
    </row>
    <row r="206">
      <c r="E206" s="249"/>
    </row>
    <row r="207">
      <c r="E207" s="249"/>
    </row>
    <row r="208">
      <c r="E208" s="249"/>
    </row>
    <row r="209">
      <c r="E209" s="249"/>
    </row>
    <row r="210">
      <c r="E210" s="249"/>
    </row>
    <row r="211">
      <c r="E211" s="249"/>
    </row>
    <row r="212">
      <c r="E212" s="249"/>
    </row>
    <row r="213">
      <c r="E213" s="249"/>
    </row>
    <row r="214">
      <c r="E214" s="249"/>
    </row>
    <row r="215">
      <c r="E215" s="249"/>
    </row>
    <row r="216">
      <c r="E216" s="249"/>
    </row>
    <row r="217">
      <c r="E217" s="249"/>
    </row>
    <row r="218">
      <c r="E218" s="249"/>
    </row>
    <row r="219">
      <c r="E219" s="249"/>
    </row>
    <row r="220">
      <c r="E220" s="249"/>
    </row>
    <row r="221">
      <c r="E221" s="249"/>
    </row>
    <row r="222">
      <c r="E222" s="249"/>
    </row>
    <row r="223">
      <c r="E223" s="249"/>
    </row>
    <row r="224">
      <c r="E224" s="249"/>
    </row>
    <row r="225">
      <c r="E225" s="249"/>
    </row>
    <row r="226">
      <c r="E226" s="249"/>
    </row>
    <row r="227">
      <c r="E227" s="249"/>
    </row>
    <row r="228">
      <c r="E228" s="249"/>
    </row>
    <row r="229">
      <c r="E229" s="249"/>
    </row>
    <row r="230">
      <c r="E230" s="249"/>
    </row>
    <row r="231">
      <c r="E231" s="249"/>
    </row>
    <row r="232">
      <c r="E232" s="249"/>
    </row>
    <row r="233">
      <c r="E233" s="249"/>
    </row>
    <row r="234">
      <c r="E234" s="249"/>
    </row>
    <row r="235">
      <c r="E235" s="249"/>
    </row>
    <row r="236">
      <c r="E236" s="249"/>
    </row>
    <row r="237">
      <c r="E237" s="249"/>
    </row>
    <row r="238">
      <c r="E238" s="249"/>
    </row>
    <row r="239">
      <c r="E239" s="249"/>
    </row>
    <row r="240">
      <c r="E240" s="249"/>
    </row>
    <row r="241">
      <c r="E241" s="249"/>
    </row>
    <row r="242">
      <c r="E242" s="249"/>
    </row>
    <row r="243">
      <c r="E243" s="249"/>
    </row>
    <row r="244">
      <c r="E244" s="249"/>
    </row>
    <row r="245">
      <c r="E245" s="249"/>
    </row>
    <row r="246">
      <c r="E246" s="249"/>
    </row>
    <row r="247">
      <c r="E247" s="249"/>
    </row>
    <row r="248">
      <c r="E248" s="249"/>
    </row>
    <row r="249">
      <c r="E249" s="249"/>
    </row>
    <row r="250">
      <c r="E250" s="249"/>
    </row>
    <row r="251">
      <c r="E251" s="249"/>
    </row>
    <row r="252">
      <c r="E252" s="249"/>
    </row>
    <row r="253">
      <c r="E253" s="249"/>
    </row>
    <row r="254">
      <c r="E254" s="249"/>
    </row>
    <row r="255">
      <c r="E255" s="249"/>
    </row>
    <row r="256">
      <c r="E256" s="249"/>
    </row>
    <row r="257">
      <c r="E257" s="249"/>
    </row>
    <row r="258">
      <c r="E258" s="249"/>
    </row>
    <row r="259">
      <c r="E259" s="249"/>
    </row>
    <row r="260">
      <c r="E260" s="249"/>
    </row>
    <row r="261">
      <c r="E261" s="249"/>
    </row>
    <row r="262">
      <c r="E262" s="249"/>
    </row>
    <row r="263">
      <c r="E263" s="249"/>
    </row>
    <row r="264">
      <c r="E264" s="249"/>
    </row>
    <row r="265">
      <c r="E265" s="249"/>
    </row>
    <row r="266">
      <c r="E266" s="249"/>
    </row>
    <row r="267">
      <c r="E267" s="249"/>
    </row>
    <row r="268">
      <c r="E268" s="249"/>
    </row>
    <row r="269">
      <c r="E269" s="249"/>
    </row>
    <row r="270">
      <c r="E270" s="249"/>
    </row>
    <row r="271">
      <c r="E271" s="249"/>
    </row>
    <row r="272">
      <c r="E272" s="249"/>
    </row>
    <row r="273">
      <c r="E273" s="249"/>
    </row>
    <row r="274">
      <c r="E274" s="249"/>
    </row>
    <row r="275">
      <c r="E275" s="249"/>
    </row>
    <row r="276">
      <c r="E276" s="249"/>
    </row>
    <row r="277">
      <c r="E277" s="249"/>
    </row>
    <row r="278">
      <c r="E278" s="249"/>
    </row>
    <row r="279">
      <c r="E279" s="249"/>
    </row>
    <row r="280">
      <c r="E280" s="249"/>
    </row>
    <row r="281">
      <c r="E281" s="249"/>
    </row>
    <row r="282">
      <c r="E282" s="249"/>
    </row>
    <row r="283">
      <c r="E283" s="249"/>
    </row>
    <row r="284">
      <c r="E284" s="249"/>
    </row>
    <row r="285">
      <c r="E285" s="249"/>
    </row>
    <row r="286">
      <c r="E286" s="249"/>
    </row>
    <row r="287">
      <c r="E287" s="249"/>
    </row>
    <row r="288">
      <c r="E288" s="249"/>
    </row>
    <row r="289">
      <c r="E289" s="249"/>
    </row>
    <row r="290">
      <c r="E290" s="249"/>
    </row>
    <row r="291">
      <c r="E291" s="249"/>
    </row>
    <row r="292">
      <c r="E292" s="249"/>
    </row>
    <row r="293">
      <c r="E293" s="249"/>
    </row>
    <row r="294">
      <c r="E294" s="249"/>
    </row>
    <row r="295">
      <c r="E295" s="249"/>
    </row>
    <row r="296">
      <c r="E296" s="249"/>
    </row>
    <row r="297">
      <c r="E297" s="249"/>
    </row>
    <row r="298">
      <c r="E298" s="249"/>
    </row>
    <row r="299">
      <c r="E299" s="249"/>
    </row>
    <row r="300">
      <c r="E300" s="249"/>
    </row>
    <row r="301">
      <c r="E301" s="249"/>
    </row>
    <row r="302">
      <c r="E302" s="249"/>
    </row>
    <row r="303">
      <c r="E303" s="249"/>
    </row>
    <row r="304">
      <c r="E304" s="249"/>
    </row>
    <row r="305">
      <c r="E305" s="249"/>
    </row>
    <row r="306">
      <c r="E306" s="249"/>
    </row>
    <row r="307">
      <c r="E307" s="249"/>
    </row>
    <row r="308">
      <c r="E308" s="249"/>
    </row>
    <row r="309">
      <c r="E309" s="249"/>
    </row>
    <row r="310">
      <c r="E310" s="249"/>
    </row>
    <row r="311">
      <c r="E311" s="249"/>
    </row>
    <row r="312">
      <c r="E312" s="249"/>
    </row>
    <row r="313">
      <c r="E313" s="249"/>
    </row>
    <row r="314">
      <c r="E314" s="249"/>
    </row>
    <row r="315">
      <c r="E315" s="249"/>
    </row>
    <row r="316">
      <c r="E316" s="249"/>
    </row>
    <row r="317">
      <c r="E317" s="249"/>
    </row>
    <row r="318">
      <c r="E318" s="249"/>
    </row>
    <row r="319">
      <c r="E319" s="249"/>
    </row>
    <row r="320">
      <c r="E320" s="249"/>
    </row>
    <row r="321">
      <c r="E321" s="249"/>
    </row>
    <row r="322">
      <c r="E322" s="249"/>
    </row>
    <row r="323">
      <c r="E323" s="249"/>
    </row>
    <row r="324">
      <c r="E324" s="249"/>
    </row>
    <row r="325">
      <c r="E325" s="249"/>
    </row>
    <row r="326">
      <c r="E326" s="249"/>
    </row>
    <row r="327">
      <c r="E327" s="249"/>
    </row>
    <row r="328">
      <c r="E328" s="249"/>
    </row>
    <row r="329">
      <c r="E329" s="249"/>
    </row>
    <row r="330">
      <c r="E330" s="249"/>
    </row>
    <row r="331">
      <c r="E331" s="249"/>
    </row>
    <row r="332">
      <c r="E332" s="249"/>
    </row>
    <row r="333">
      <c r="E333" s="249"/>
    </row>
    <row r="334">
      <c r="E334" s="249"/>
    </row>
    <row r="335">
      <c r="E335" s="249"/>
    </row>
    <row r="336">
      <c r="E336" s="249"/>
    </row>
    <row r="337">
      <c r="E337" s="249"/>
    </row>
    <row r="338">
      <c r="E338" s="249"/>
    </row>
    <row r="339">
      <c r="E339" s="249"/>
    </row>
    <row r="340">
      <c r="E340" s="249"/>
    </row>
    <row r="341">
      <c r="E341" s="249"/>
    </row>
    <row r="342">
      <c r="E342" s="249"/>
    </row>
    <row r="343">
      <c r="E343" s="249"/>
    </row>
    <row r="344">
      <c r="E344" s="249"/>
    </row>
    <row r="345">
      <c r="E345" s="249"/>
    </row>
    <row r="346">
      <c r="E346" s="249"/>
    </row>
    <row r="347">
      <c r="E347" s="249"/>
    </row>
    <row r="348">
      <c r="E348" s="249"/>
    </row>
    <row r="349">
      <c r="E349" s="249"/>
    </row>
    <row r="350">
      <c r="E350" s="249"/>
    </row>
    <row r="351">
      <c r="E351" s="249"/>
    </row>
    <row r="352">
      <c r="E352" s="249"/>
    </row>
    <row r="353">
      <c r="E353" s="249"/>
    </row>
    <row r="354">
      <c r="E354" s="249"/>
    </row>
    <row r="355">
      <c r="E355" s="249"/>
    </row>
    <row r="356">
      <c r="E356" s="249"/>
    </row>
    <row r="357">
      <c r="E357" s="249"/>
    </row>
    <row r="358">
      <c r="E358" s="249"/>
    </row>
    <row r="359">
      <c r="E359" s="249"/>
    </row>
    <row r="360">
      <c r="E360" s="249"/>
    </row>
    <row r="361">
      <c r="E361" s="249"/>
    </row>
    <row r="362">
      <c r="E362" s="249"/>
    </row>
    <row r="363">
      <c r="E363" s="249"/>
    </row>
    <row r="364">
      <c r="E364" s="249"/>
    </row>
    <row r="365">
      <c r="E365" s="249"/>
    </row>
    <row r="366">
      <c r="E366" s="249"/>
    </row>
    <row r="367">
      <c r="E367" s="249"/>
    </row>
    <row r="368">
      <c r="E368" s="249"/>
    </row>
    <row r="369">
      <c r="E369" s="249"/>
    </row>
    <row r="370">
      <c r="E370" s="249"/>
    </row>
    <row r="371">
      <c r="E371" s="249"/>
    </row>
    <row r="372">
      <c r="E372" s="249"/>
    </row>
    <row r="373">
      <c r="E373" s="249"/>
    </row>
    <row r="374">
      <c r="E374" s="249"/>
    </row>
    <row r="375">
      <c r="E375" s="249"/>
    </row>
    <row r="376">
      <c r="E376" s="249"/>
    </row>
    <row r="377">
      <c r="E377" s="249"/>
    </row>
    <row r="378">
      <c r="E378" s="249"/>
    </row>
    <row r="379">
      <c r="E379" s="249"/>
    </row>
    <row r="380">
      <c r="E380" s="249"/>
    </row>
    <row r="381">
      <c r="E381" s="249"/>
    </row>
    <row r="382">
      <c r="E382" s="249"/>
    </row>
    <row r="383">
      <c r="E383" s="249"/>
    </row>
    <row r="384">
      <c r="E384" s="249"/>
    </row>
    <row r="385">
      <c r="E385" s="249"/>
    </row>
    <row r="386">
      <c r="E386" s="249"/>
    </row>
    <row r="387">
      <c r="E387" s="249"/>
    </row>
    <row r="388">
      <c r="E388" s="249"/>
    </row>
    <row r="389">
      <c r="E389" s="249"/>
    </row>
    <row r="390">
      <c r="E390" s="249"/>
    </row>
    <row r="391">
      <c r="E391" s="249"/>
    </row>
    <row r="392">
      <c r="E392" s="249"/>
    </row>
    <row r="393">
      <c r="E393" s="249"/>
    </row>
    <row r="394">
      <c r="E394" s="249"/>
    </row>
    <row r="395">
      <c r="E395" s="249"/>
    </row>
    <row r="396">
      <c r="E396" s="249"/>
    </row>
    <row r="397">
      <c r="E397" s="249"/>
    </row>
    <row r="398">
      <c r="E398" s="249"/>
    </row>
    <row r="399">
      <c r="E399" s="249"/>
    </row>
    <row r="400">
      <c r="E400" s="249"/>
    </row>
    <row r="401">
      <c r="E401" s="249"/>
    </row>
    <row r="402">
      <c r="E402" s="249"/>
    </row>
    <row r="403">
      <c r="E403" s="249"/>
    </row>
    <row r="404">
      <c r="E404" s="249"/>
    </row>
    <row r="405">
      <c r="E405" s="249"/>
    </row>
    <row r="406">
      <c r="E406" s="249"/>
    </row>
    <row r="407">
      <c r="E407" s="249"/>
    </row>
    <row r="408">
      <c r="E408" s="249"/>
    </row>
    <row r="409">
      <c r="E409" s="249"/>
    </row>
    <row r="410">
      <c r="E410" s="249"/>
    </row>
    <row r="411">
      <c r="E411" s="249"/>
    </row>
    <row r="412">
      <c r="E412" s="249"/>
    </row>
    <row r="413">
      <c r="E413" s="249"/>
    </row>
    <row r="414">
      <c r="E414" s="249"/>
    </row>
    <row r="415">
      <c r="E415" s="249"/>
    </row>
    <row r="416">
      <c r="E416" s="249"/>
    </row>
    <row r="417">
      <c r="E417" s="249"/>
    </row>
    <row r="418">
      <c r="E418" s="249"/>
    </row>
    <row r="419">
      <c r="E419" s="249"/>
    </row>
    <row r="420">
      <c r="E420" s="249"/>
    </row>
    <row r="421">
      <c r="E421" s="249"/>
    </row>
    <row r="422">
      <c r="E422" s="249"/>
    </row>
    <row r="423">
      <c r="E423" s="249"/>
    </row>
    <row r="424">
      <c r="E424" s="249"/>
    </row>
    <row r="425">
      <c r="E425" s="249"/>
    </row>
    <row r="426">
      <c r="E426" s="249"/>
    </row>
    <row r="427">
      <c r="E427" s="249"/>
    </row>
    <row r="428">
      <c r="E428" s="249"/>
    </row>
    <row r="429">
      <c r="E429" s="249"/>
    </row>
    <row r="430">
      <c r="E430" s="249"/>
    </row>
    <row r="431">
      <c r="E431" s="249"/>
    </row>
    <row r="432">
      <c r="E432" s="249"/>
    </row>
    <row r="433">
      <c r="E433" s="249"/>
    </row>
    <row r="434">
      <c r="E434" s="249"/>
    </row>
    <row r="435">
      <c r="E435" s="249"/>
    </row>
    <row r="436">
      <c r="E436" s="249"/>
    </row>
    <row r="437">
      <c r="E437" s="249"/>
    </row>
    <row r="438">
      <c r="E438" s="249"/>
    </row>
    <row r="439">
      <c r="E439" s="249"/>
    </row>
    <row r="440">
      <c r="E440" s="249"/>
    </row>
    <row r="441">
      <c r="E441" s="249"/>
    </row>
    <row r="442">
      <c r="E442" s="249"/>
    </row>
    <row r="443">
      <c r="E443" s="249"/>
    </row>
    <row r="444">
      <c r="E444" s="249"/>
    </row>
    <row r="445">
      <c r="E445" s="249"/>
    </row>
    <row r="446">
      <c r="E446" s="249"/>
    </row>
    <row r="447">
      <c r="E447" s="249"/>
    </row>
    <row r="448">
      <c r="E448" s="249"/>
    </row>
    <row r="449">
      <c r="E449" s="249"/>
    </row>
    <row r="450">
      <c r="E450" s="249"/>
    </row>
    <row r="451">
      <c r="E451" s="249"/>
    </row>
    <row r="452">
      <c r="E452" s="249"/>
    </row>
    <row r="453">
      <c r="E453" s="249"/>
    </row>
    <row r="454">
      <c r="E454" s="249"/>
    </row>
    <row r="455">
      <c r="E455" s="249"/>
    </row>
    <row r="456">
      <c r="E456" s="249"/>
    </row>
    <row r="457">
      <c r="E457" s="249"/>
    </row>
    <row r="458">
      <c r="E458" s="249"/>
    </row>
    <row r="459">
      <c r="E459" s="249"/>
    </row>
    <row r="460">
      <c r="E460" s="249"/>
    </row>
    <row r="461">
      <c r="E461" s="249"/>
    </row>
    <row r="462">
      <c r="E462" s="249"/>
    </row>
    <row r="463">
      <c r="E463" s="249"/>
    </row>
    <row r="464">
      <c r="E464" s="249"/>
    </row>
    <row r="465">
      <c r="E465" s="249"/>
    </row>
    <row r="466">
      <c r="E466" s="249"/>
    </row>
    <row r="467">
      <c r="E467" s="249"/>
    </row>
    <row r="468">
      <c r="E468" s="249"/>
    </row>
    <row r="469">
      <c r="E469" s="249"/>
    </row>
    <row r="470">
      <c r="E470" s="249"/>
    </row>
    <row r="471">
      <c r="E471" s="249"/>
    </row>
    <row r="472">
      <c r="E472" s="249"/>
    </row>
    <row r="473">
      <c r="E473" s="249"/>
    </row>
    <row r="474">
      <c r="E474" s="249"/>
    </row>
    <row r="475">
      <c r="E475" s="249"/>
    </row>
    <row r="476">
      <c r="E476" s="249"/>
    </row>
    <row r="477">
      <c r="E477" s="249"/>
    </row>
    <row r="478">
      <c r="E478" s="249"/>
    </row>
    <row r="479">
      <c r="E479" s="249"/>
    </row>
    <row r="480">
      <c r="E480" s="249"/>
    </row>
    <row r="481">
      <c r="E481" s="249"/>
    </row>
    <row r="482">
      <c r="E482" s="249"/>
    </row>
    <row r="483">
      <c r="E483" s="249"/>
    </row>
    <row r="484">
      <c r="E484" s="249"/>
    </row>
    <row r="485">
      <c r="E485" s="249"/>
    </row>
    <row r="486">
      <c r="E486" s="249"/>
    </row>
    <row r="487">
      <c r="E487" s="249"/>
    </row>
    <row r="488">
      <c r="E488" s="249"/>
    </row>
    <row r="489">
      <c r="E489" s="249"/>
    </row>
    <row r="490">
      <c r="E490" s="249"/>
    </row>
    <row r="491">
      <c r="E491" s="249"/>
    </row>
    <row r="492">
      <c r="E492" s="249"/>
    </row>
    <row r="493">
      <c r="E493" s="249"/>
    </row>
    <row r="494">
      <c r="E494" s="249"/>
    </row>
    <row r="495">
      <c r="E495" s="249"/>
    </row>
    <row r="496">
      <c r="E496" s="249"/>
    </row>
    <row r="497">
      <c r="E497" s="249"/>
    </row>
    <row r="498">
      <c r="E498" s="249"/>
    </row>
    <row r="499">
      <c r="E499" s="249"/>
    </row>
    <row r="500">
      <c r="E500" s="249"/>
    </row>
    <row r="501">
      <c r="E501" s="249"/>
    </row>
    <row r="502">
      <c r="E502" s="249"/>
    </row>
    <row r="503">
      <c r="E503" s="249"/>
    </row>
    <row r="504">
      <c r="E504" s="249"/>
    </row>
    <row r="505">
      <c r="E505" s="249"/>
    </row>
    <row r="506">
      <c r="E506" s="249"/>
    </row>
    <row r="507">
      <c r="E507" s="249"/>
    </row>
    <row r="508">
      <c r="E508" s="249"/>
    </row>
    <row r="509">
      <c r="E509" s="249"/>
    </row>
    <row r="510">
      <c r="E510" s="249"/>
    </row>
    <row r="511">
      <c r="E511" s="249"/>
    </row>
    <row r="512">
      <c r="E512" s="249"/>
    </row>
    <row r="513">
      <c r="E513" s="249"/>
    </row>
    <row r="514">
      <c r="E514" s="249"/>
    </row>
    <row r="515">
      <c r="E515" s="249"/>
    </row>
    <row r="516">
      <c r="E516" s="249"/>
    </row>
    <row r="517">
      <c r="E517" s="249"/>
    </row>
    <row r="518">
      <c r="E518" s="249"/>
    </row>
    <row r="519">
      <c r="E519" s="249"/>
    </row>
    <row r="520">
      <c r="E520" s="249"/>
    </row>
    <row r="521">
      <c r="E521" s="249"/>
    </row>
    <row r="522">
      <c r="E522" s="249"/>
    </row>
    <row r="523">
      <c r="E523" s="249"/>
    </row>
    <row r="524">
      <c r="E524" s="249"/>
    </row>
    <row r="525">
      <c r="E525" s="249"/>
    </row>
    <row r="526">
      <c r="E526" s="249"/>
    </row>
    <row r="527">
      <c r="E527" s="249"/>
    </row>
    <row r="528">
      <c r="E528" s="249"/>
    </row>
    <row r="529">
      <c r="E529" s="249"/>
    </row>
    <row r="530">
      <c r="E530" s="249"/>
    </row>
    <row r="531">
      <c r="E531" s="249"/>
    </row>
    <row r="532">
      <c r="E532" s="249"/>
    </row>
    <row r="533">
      <c r="E533" s="249"/>
    </row>
    <row r="534">
      <c r="E534" s="249"/>
    </row>
    <row r="535">
      <c r="E535" s="249"/>
    </row>
    <row r="536">
      <c r="E536" s="249"/>
    </row>
    <row r="537">
      <c r="E537" s="249"/>
    </row>
    <row r="538">
      <c r="E538" s="249"/>
    </row>
    <row r="539">
      <c r="E539" s="249"/>
    </row>
    <row r="540">
      <c r="E540" s="249"/>
    </row>
    <row r="541">
      <c r="E541" s="249"/>
    </row>
    <row r="542">
      <c r="E542" s="249"/>
    </row>
    <row r="543">
      <c r="E543" s="249"/>
    </row>
    <row r="544">
      <c r="E544" s="249"/>
    </row>
    <row r="545">
      <c r="E545" s="249"/>
    </row>
    <row r="546">
      <c r="E546" s="249"/>
    </row>
    <row r="547">
      <c r="E547" s="249"/>
    </row>
    <row r="548">
      <c r="E548" s="249"/>
    </row>
    <row r="549">
      <c r="E549" s="249"/>
    </row>
    <row r="550">
      <c r="E550" s="249"/>
    </row>
    <row r="551">
      <c r="E551" s="249"/>
    </row>
    <row r="552">
      <c r="E552" s="249"/>
    </row>
    <row r="553">
      <c r="E553" s="249"/>
    </row>
    <row r="554">
      <c r="E554" s="249"/>
    </row>
    <row r="555">
      <c r="E555" s="249"/>
    </row>
    <row r="556">
      <c r="E556" s="249"/>
    </row>
    <row r="557">
      <c r="E557" s="249"/>
    </row>
    <row r="558">
      <c r="E558" s="249"/>
    </row>
    <row r="559">
      <c r="E559" s="249"/>
    </row>
    <row r="560">
      <c r="E560" s="249"/>
    </row>
    <row r="561">
      <c r="E561" s="249"/>
    </row>
    <row r="562">
      <c r="E562" s="249"/>
    </row>
    <row r="563">
      <c r="E563" s="249"/>
    </row>
    <row r="564">
      <c r="E564" s="249"/>
    </row>
    <row r="565">
      <c r="E565" s="249"/>
    </row>
    <row r="566">
      <c r="E566" s="249"/>
    </row>
    <row r="567">
      <c r="E567" s="249"/>
    </row>
    <row r="568">
      <c r="E568" s="249"/>
    </row>
    <row r="569">
      <c r="E569" s="249"/>
    </row>
    <row r="570">
      <c r="E570" s="249"/>
    </row>
    <row r="571">
      <c r="E571" s="249"/>
    </row>
    <row r="572">
      <c r="E572" s="249"/>
    </row>
    <row r="573">
      <c r="E573" s="249"/>
    </row>
    <row r="574">
      <c r="E574" s="249"/>
    </row>
    <row r="575">
      <c r="E575" s="249"/>
    </row>
    <row r="576">
      <c r="E576" s="249"/>
    </row>
    <row r="577">
      <c r="E577" s="249"/>
    </row>
    <row r="578">
      <c r="E578" s="249"/>
    </row>
    <row r="579">
      <c r="E579" s="249"/>
    </row>
    <row r="580">
      <c r="E580" s="249"/>
    </row>
    <row r="581">
      <c r="E581" s="249"/>
    </row>
    <row r="582">
      <c r="E582" s="249"/>
    </row>
    <row r="583">
      <c r="E583" s="249"/>
    </row>
    <row r="584">
      <c r="E584" s="249"/>
    </row>
    <row r="585">
      <c r="E585" s="249"/>
    </row>
    <row r="586">
      <c r="E586" s="249"/>
    </row>
    <row r="587">
      <c r="E587" s="249"/>
    </row>
    <row r="588">
      <c r="E588" s="249"/>
    </row>
    <row r="589">
      <c r="E589" s="249"/>
    </row>
    <row r="590">
      <c r="E590" s="249"/>
    </row>
    <row r="591">
      <c r="E591" s="249"/>
    </row>
    <row r="592">
      <c r="E592" s="249"/>
    </row>
    <row r="593">
      <c r="E593" s="249"/>
    </row>
    <row r="594">
      <c r="E594" s="249"/>
    </row>
    <row r="595">
      <c r="E595" s="249"/>
    </row>
    <row r="596">
      <c r="E596" s="249"/>
    </row>
    <row r="597">
      <c r="E597" s="249"/>
    </row>
    <row r="598">
      <c r="E598" s="249"/>
    </row>
    <row r="599">
      <c r="E599" s="249"/>
    </row>
    <row r="600">
      <c r="E600" s="249"/>
    </row>
    <row r="601">
      <c r="E601" s="249"/>
    </row>
    <row r="602">
      <c r="E602" s="249"/>
    </row>
    <row r="603">
      <c r="E603" s="249"/>
    </row>
    <row r="604">
      <c r="E604" s="249"/>
    </row>
    <row r="605">
      <c r="E605" s="249"/>
    </row>
    <row r="606">
      <c r="E606" s="249"/>
    </row>
    <row r="607">
      <c r="E607" s="249"/>
    </row>
    <row r="608">
      <c r="E608" s="249"/>
    </row>
    <row r="609">
      <c r="E609" s="249"/>
    </row>
    <row r="610">
      <c r="E610" s="249"/>
    </row>
    <row r="611">
      <c r="E611" s="249"/>
    </row>
    <row r="612">
      <c r="E612" s="249"/>
    </row>
    <row r="613">
      <c r="E613" s="249"/>
    </row>
    <row r="614">
      <c r="E614" s="249"/>
    </row>
    <row r="615">
      <c r="E615" s="249"/>
    </row>
    <row r="616">
      <c r="E616" s="249"/>
    </row>
    <row r="617">
      <c r="E617" s="249"/>
    </row>
    <row r="618">
      <c r="E618" s="249"/>
    </row>
    <row r="619">
      <c r="E619" s="249"/>
    </row>
    <row r="620">
      <c r="E620" s="249"/>
    </row>
    <row r="621">
      <c r="E621" s="249"/>
    </row>
    <row r="622">
      <c r="E622" s="249"/>
    </row>
    <row r="623">
      <c r="E623" s="249"/>
    </row>
    <row r="624">
      <c r="E624" s="249"/>
    </row>
    <row r="625">
      <c r="E625" s="249"/>
    </row>
    <row r="626">
      <c r="E626" s="249"/>
    </row>
    <row r="627">
      <c r="E627" s="249"/>
    </row>
    <row r="628">
      <c r="E628" s="249"/>
    </row>
    <row r="629">
      <c r="E629" s="249"/>
    </row>
    <row r="630">
      <c r="E630" s="249"/>
    </row>
    <row r="631">
      <c r="E631" s="249"/>
    </row>
    <row r="632">
      <c r="E632" s="249"/>
    </row>
    <row r="633">
      <c r="E633" s="249"/>
    </row>
    <row r="634">
      <c r="E634" s="249"/>
    </row>
    <row r="635">
      <c r="E635" s="249"/>
    </row>
    <row r="636">
      <c r="E636" s="249"/>
    </row>
    <row r="637">
      <c r="E637" s="249"/>
    </row>
    <row r="638">
      <c r="E638" s="249"/>
    </row>
    <row r="639">
      <c r="E639" s="249"/>
    </row>
    <row r="640">
      <c r="E640" s="249"/>
    </row>
    <row r="641">
      <c r="E641" s="249"/>
    </row>
    <row r="642">
      <c r="E642" s="249"/>
    </row>
    <row r="643">
      <c r="E643" s="249"/>
    </row>
    <row r="644">
      <c r="E644" s="249"/>
    </row>
    <row r="645">
      <c r="E645" s="249"/>
    </row>
    <row r="646">
      <c r="E646" s="249"/>
    </row>
    <row r="647">
      <c r="E647" s="249"/>
    </row>
    <row r="648">
      <c r="E648" s="249"/>
    </row>
    <row r="649">
      <c r="E649" s="249"/>
    </row>
    <row r="650">
      <c r="E650" s="249"/>
    </row>
    <row r="651">
      <c r="E651" s="249"/>
    </row>
    <row r="652">
      <c r="E652" s="249"/>
    </row>
    <row r="653">
      <c r="E653" s="249"/>
    </row>
    <row r="654">
      <c r="E654" s="249"/>
    </row>
    <row r="655">
      <c r="E655" s="249"/>
    </row>
    <row r="656">
      <c r="E656" s="249"/>
    </row>
    <row r="657">
      <c r="E657" s="249"/>
    </row>
    <row r="658">
      <c r="E658" s="249"/>
    </row>
    <row r="659">
      <c r="E659" s="249"/>
    </row>
    <row r="660">
      <c r="E660" s="249"/>
    </row>
    <row r="661">
      <c r="E661" s="249"/>
    </row>
    <row r="662">
      <c r="E662" s="249"/>
    </row>
    <row r="663">
      <c r="E663" s="249"/>
    </row>
    <row r="664">
      <c r="E664" s="249"/>
    </row>
    <row r="665">
      <c r="E665" s="249"/>
    </row>
    <row r="666">
      <c r="E666" s="249"/>
    </row>
    <row r="667">
      <c r="E667" s="249"/>
    </row>
    <row r="668">
      <c r="E668" s="249"/>
    </row>
    <row r="669">
      <c r="E669" s="249"/>
    </row>
    <row r="670">
      <c r="E670" s="249"/>
    </row>
    <row r="671">
      <c r="E671" s="249"/>
    </row>
    <row r="672">
      <c r="E672" s="249"/>
    </row>
    <row r="673">
      <c r="E673" s="249"/>
    </row>
    <row r="674">
      <c r="E674" s="249"/>
    </row>
    <row r="675">
      <c r="E675" s="249"/>
    </row>
    <row r="676">
      <c r="E676" s="249"/>
    </row>
    <row r="677">
      <c r="E677" s="249"/>
    </row>
    <row r="678">
      <c r="E678" s="249"/>
    </row>
    <row r="679">
      <c r="E679" s="249"/>
    </row>
    <row r="680">
      <c r="E680" s="249"/>
    </row>
    <row r="681">
      <c r="E681" s="249"/>
    </row>
    <row r="682">
      <c r="E682" s="249"/>
    </row>
    <row r="683">
      <c r="E683" s="249"/>
    </row>
    <row r="684">
      <c r="E684" s="249"/>
    </row>
    <row r="685">
      <c r="E685" s="249"/>
    </row>
    <row r="686">
      <c r="E686" s="249"/>
    </row>
    <row r="687">
      <c r="E687" s="249"/>
    </row>
    <row r="688">
      <c r="E688" s="249"/>
    </row>
    <row r="689">
      <c r="E689" s="249"/>
    </row>
    <row r="690">
      <c r="E690" s="249"/>
    </row>
    <row r="691">
      <c r="E691" s="249"/>
    </row>
    <row r="692">
      <c r="E692" s="249"/>
    </row>
    <row r="693">
      <c r="E693" s="249"/>
    </row>
    <row r="694">
      <c r="E694" s="249"/>
    </row>
    <row r="695">
      <c r="E695" s="249"/>
    </row>
    <row r="696">
      <c r="E696" s="249"/>
    </row>
    <row r="697">
      <c r="E697" s="249"/>
    </row>
    <row r="698">
      <c r="E698" s="249"/>
    </row>
    <row r="699">
      <c r="E699" s="249"/>
    </row>
    <row r="700">
      <c r="E700" s="249"/>
    </row>
    <row r="701">
      <c r="E701" s="249"/>
    </row>
    <row r="702">
      <c r="E702" s="249"/>
    </row>
    <row r="703">
      <c r="E703" s="249"/>
    </row>
    <row r="704">
      <c r="E704" s="249"/>
    </row>
    <row r="705">
      <c r="E705" s="249"/>
    </row>
    <row r="706">
      <c r="E706" s="249"/>
    </row>
    <row r="707">
      <c r="E707" s="249"/>
    </row>
    <row r="708">
      <c r="E708" s="249"/>
    </row>
    <row r="709">
      <c r="E709" s="249"/>
    </row>
    <row r="710">
      <c r="E710" s="249"/>
    </row>
    <row r="711">
      <c r="E711" s="249"/>
    </row>
    <row r="712">
      <c r="E712" s="249"/>
    </row>
    <row r="713">
      <c r="E713" s="249"/>
    </row>
    <row r="714">
      <c r="E714" s="249"/>
    </row>
    <row r="715">
      <c r="E715" s="249"/>
    </row>
    <row r="716">
      <c r="E716" s="249"/>
    </row>
    <row r="717">
      <c r="E717" s="249"/>
    </row>
    <row r="718">
      <c r="E718" s="249"/>
    </row>
    <row r="719">
      <c r="E719" s="249"/>
    </row>
    <row r="720">
      <c r="E720" s="249"/>
    </row>
    <row r="721">
      <c r="E721" s="249"/>
    </row>
    <row r="722">
      <c r="E722" s="249"/>
    </row>
    <row r="723">
      <c r="E723" s="249"/>
    </row>
    <row r="724">
      <c r="E724" s="249"/>
    </row>
    <row r="725">
      <c r="E725" s="249"/>
    </row>
    <row r="726">
      <c r="E726" s="249"/>
    </row>
    <row r="727">
      <c r="E727" s="249"/>
    </row>
    <row r="728">
      <c r="E728" s="249"/>
    </row>
    <row r="729">
      <c r="E729" s="249"/>
    </row>
    <row r="730">
      <c r="E730" s="249"/>
    </row>
    <row r="731">
      <c r="E731" s="249"/>
    </row>
    <row r="732">
      <c r="E732" s="249"/>
    </row>
    <row r="733">
      <c r="E733" s="249"/>
    </row>
    <row r="734">
      <c r="E734" s="249"/>
    </row>
    <row r="735">
      <c r="E735" s="249"/>
    </row>
    <row r="736">
      <c r="E736" s="249"/>
    </row>
    <row r="737">
      <c r="E737" s="249"/>
    </row>
    <row r="738">
      <c r="E738" s="249"/>
    </row>
    <row r="739">
      <c r="E739" s="249"/>
    </row>
    <row r="740">
      <c r="E740" s="249"/>
    </row>
    <row r="741">
      <c r="E741" s="249"/>
    </row>
    <row r="742">
      <c r="E742" s="249"/>
    </row>
    <row r="743">
      <c r="E743" s="249"/>
    </row>
    <row r="744">
      <c r="E744" s="249"/>
    </row>
    <row r="745">
      <c r="E745" s="249"/>
    </row>
    <row r="746">
      <c r="E746" s="249"/>
    </row>
    <row r="747">
      <c r="E747" s="249"/>
    </row>
    <row r="748">
      <c r="E748" s="249"/>
    </row>
    <row r="749">
      <c r="E749" s="249"/>
    </row>
    <row r="750">
      <c r="E750" s="249"/>
    </row>
    <row r="751">
      <c r="E751" s="249"/>
    </row>
    <row r="752">
      <c r="E752" s="249"/>
    </row>
    <row r="753">
      <c r="E753" s="249"/>
    </row>
    <row r="754">
      <c r="E754" s="249"/>
    </row>
    <row r="755">
      <c r="E755" s="249"/>
    </row>
    <row r="756">
      <c r="E756" s="249"/>
    </row>
    <row r="757">
      <c r="E757" s="249"/>
    </row>
    <row r="758">
      <c r="E758" s="249"/>
    </row>
    <row r="759">
      <c r="E759" s="249"/>
    </row>
    <row r="760">
      <c r="E760" s="249"/>
    </row>
    <row r="761">
      <c r="E761" s="249"/>
    </row>
    <row r="762">
      <c r="E762" s="249"/>
    </row>
    <row r="763">
      <c r="E763" s="249"/>
    </row>
    <row r="764">
      <c r="E764" s="249"/>
    </row>
    <row r="765">
      <c r="E765" s="249"/>
    </row>
    <row r="766">
      <c r="E766" s="249"/>
    </row>
    <row r="767">
      <c r="E767" s="249"/>
    </row>
    <row r="768">
      <c r="E768" s="249"/>
    </row>
    <row r="769">
      <c r="E769" s="249"/>
    </row>
    <row r="770">
      <c r="E770" s="249"/>
    </row>
    <row r="771">
      <c r="E771" s="249"/>
    </row>
    <row r="772">
      <c r="E772" s="249"/>
    </row>
    <row r="773">
      <c r="E773" s="249"/>
    </row>
    <row r="774">
      <c r="E774" s="249"/>
    </row>
    <row r="775">
      <c r="E775" s="249"/>
    </row>
    <row r="776">
      <c r="E776" s="249"/>
    </row>
    <row r="777">
      <c r="E777" s="249"/>
    </row>
    <row r="778">
      <c r="E778" s="249"/>
    </row>
    <row r="779">
      <c r="E779" s="249"/>
    </row>
    <row r="780">
      <c r="E780" s="249"/>
    </row>
    <row r="781">
      <c r="E781" s="249"/>
    </row>
    <row r="782">
      <c r="E782" s="249"/>
    </row>
    <row r="783">
      <c r="E783" s="249"/>
    </row>
    <row r="784">
      <c r="E784" s="249"/>
    </row>
    <row r="785">
      <c r="E785" s="249"/>
    </row>
    <row r="786">
      <c r="E786" s="249"/>
    </row>
    <row r="787">
      <c r="E787" s="249"/>
    </row>
    <row r="788">
      <c r="E788" s="249"/>
    </row>
    <row r="789">
      <c r="E789" s="249"/>
    </row>
    <row r="790">
      <c r="E790" s="249"/>
    </row>
    <row r="791">
      <c r="E791" s="249"/>
    </row>
    <row r="792">
      <c r="E792" s="249"/>
    </row>
    <row r="793">
      <c r="E793" s="249"/>
    </row>
    <row r="794">
      <c r="E794" s="249"/>
    </row>
    <row r="795">
      <c r="E795" s="249"/>
    </row>
    <row r="796">
      <c r="E796" s="249"/>
    </row>
    <row r="797">
      <c r="E797" s="249"/>
    </row>
    <row r="798">
      <c r="E798" s="249"/>
    </row>
    <row r="799">
      <c r="E799" s="249"/>
    </row>
    <row r="800">
      <c r="E800" s="249"/>
    </row>
    <row r="801">
      <c r="E801" s="249"/>
    </row>
    <row r="802">
      <c r="E802" s="249"/>
    </row>
    <row r="803">
      <c r="E803" s="249"/>
    </row>
    <row r="804">
      <c r="E804" s="249"/>
    </row>
    <row r="805">
      <c r="E805" s="249"/>
    </row>
    <row r="806">
      <c r="E806" s="249"/>
    </row>
    <row r="807">
      <c r="E807" s="249"/>
    </row>
    <row r="808">
      <c r="E808" s="249"/>
    </row>
    <row r="809">
      <c r="E809" s="249"/>
    </row>
    <row r="810">
      <c r="E810" s="249"/>
    </row>
    <row r="811">
      <c r="E811" s="249"/>
    </row>
    <row r="812">
      <c r="E812" s="249"/>
    </row>
    <row r="813">
      <c r="E813" s="249"/>
    </row>
    <row r="814">
      <c r="E814" s="249"/>
    </row>
    <row r="815">
      <c r="E815" s="249"/>
    </row>
    <row r="816">
      <c r="E816" s="249"/>
    </row>
    <row r="817">
      <c r="E817" s="249"/>
    </row>
    <row r="818">
      <c r="E818" s="249"/>
    </row>
    <row r="819">
      <c r="E819" s="249"/>
    </row>
    <row r="820">
      <c r="E820" s="249"/>
    </row>
    <row r="821">
      <c r="E821" s="249"/>
    </row>
    <row r="822">
      <c r="E822" s="249"/>
    </row>
    <row r="823">
      <c r="E823" s="249"/>
    </row>
    <row r="824">
      <c r="E824" s="249"/>
    </row>
    <row r="825">
      <c r="E825" s="249"/>
    </row>
    <row r="826">
      <c r="E826" s="249"/>
    </row>
    <row r="827">
      <c r="E827" s="249"/>
    </row>
    <row r="828">
      <c r="E828" s="249"/>
    </row>
    <row r="829">
      <c r="E829" s="249"/>
    </row>
    <row r="830">
      <c r="E830" s="249"/>
    </row>
    <row r="831">
      <c r="E831" s="249"/>
    </row>
    <row r="832">
      <c r="E832" s="249"/>
    </row>
    <row r="833">
      <c r="E833" s="249"/>
    </row>
    <row r="834">
      <c r="E834" s="249"/>
    </row>
    <row r="835">
      <c r="E835" s="249"/>
    </row>
    <row r="836">
      <c r="E836" s="249"/>
    </row>
    <row r="837">
      <c r="E837" s="249"/>
    </row>
    <row r="838">
      <c r="E838" s="249"/>
    </row>
    <row r="839">
      <c r="E839" s="249"/>
    </row>
    <row r="840">
      <c r="E840" s="249"/>
    </row>
    <row r="841">
      <c r="E841" s="249"/>
    </row>
    <row r="842">
      <c r="E842" s="249"/>
    </row>
    <row r="843">
      <c r="E843" s="249"/>
    </row>
    <row r="844">
      <c r="E844" s="249"/>
    </row>
    <row r="845">
      <c r="E845" s="249"/>
    </row>
    <row r="846">
      <c r="E846" s="249"/>
    </row>
    <row r="847">
      <c r="E847" s="249"/>
    </row>
    <row r="848">
      <c r="E848" s="249"/>
    </row>
    <row r="849">
      <c r="E849" s="249"/>
    </row>
    <row r="850">
      <c r="E850" s="249"/>
    </row>
    <row r="851">
      <c r="E851" s="249"/>
    </row>
    <row r="852">
      <c r="E852" s="249"/>
    </row>
    <row r="853">
      <c r="E853" s="249"/>
    </row>
    <row r="854">
      <c r="E854" s="249"/>
    </row>
    <row r="855">
      <c r="E855" s="249"/>
    </row>
    <row r="856">
      <c r="E856" s="249"/>
    </row>
    <row r="857">
      <c r="E857" s="249"/>
    </row>
    <row r="858">
      <c r="E858" s="249"/>
    </row>
    <row r="859">
      <c r="E859" s="249"/>
    </row>
    <row r="860">
      <c r="E860" s="249"/>
    </row>
    <row r="861">
      <c r="E861" s="249"/>
    </row>
    <row r="862">
      <c r="E862" s="249"/>
    </row>
    <row r="863">
      <c r="E863" s="249"/>
    </row>
    <row r="864">
      <c r="E864" s="249"/>
    </row>
    <row r="865">
      <c r="E865" s="249"/>
    </row>
    <row r="866">
      <c r="E866" s="249"/>
    </row>
    <row r="867">
      <c r="E867" s="249"/>
    </row>
    <row r="868">
      <c r="E868" s="249"/>
    </row>
    <row r="869">
      <c r="E869" s="249"/>
    </row>
    <row r="870">
      <c r="E870" s="249"/>
    </row>
    <row r="871">
      <c r="E871" s="249"/>
    </row>
    <row r="872">
      <c r="E872" s="249"/>
    </row>
    <row r="873">
      <c r="E873" s="249"/>
    </row>
    <row r="874">
      <c r="E874" s="249"/>
    </row>
    <row r="875">
      <c r="E875" s="249"/>
    </row>
    <row r="876">
      <c r="E876" s="249"/>
    </row>
    <row r="877">
      <c r="E877" s="249"/>
    </row>
    <row r="878">
      <c r="E878" s="249"/>
    </row>
    <row r="879">
      <c r="E879" s="249"/>
    </row>
    <row r="880">
      <c r="E880" s="249"/>
    </row>
    <row r="881">
      <c r="E881" s="249"/>
    </row>
    <row r="882">
      <c r="E882" s="249"/>
    </row>
    <row r="883">
      <c r="E883" s="249"/>
    </row>
    <row r="884">
      <c r="E884" s="249"/>
    </row>
    <row r="885">
      <c r="E885" s="249"/>
    </row>
    <row r="886">
      <c r="E886" s="249"/>
    </row>
    <row r="887">
      <c r="E887" s="249"/>
    </row>
    <row r="888">
      <c r="E888" s="249"/>
    </row>
    <row r="889">
      <c r="E889" s="249"/>
    </row>
    <row r="890">
      <c r="E890" s="249"/>
    </row>
    <row r="891">
      <c r="E891" s="249"/>
    </row>
    <row r="892">
      <c r="E892" s="249"/>
    </row>
    <row r="893">
      <c r="E893" s="249"/>
    </row>
    <row r="894">
      <c r="E894" s="249"/>
    </row>
    <row r="895">
      <c r="E895" s="249"/>
    </row>
    <row r="896">
      <c r="E896" s="249"/>
    </row>
    <row r="897">
      <c r="E897" s="249"/>
    </row>
    <row r="898">
      <c r="E898" s="249"/>
    </row>
    <row r="899">
      <c r="E899" s="249"/>
    </row>
    <row r="900">
      <c r="E900" s="249"/>
    </row>
    <row r="901">
      <c r="E901" s="249"/>
    </row>
    <row r="902">
      <c r="E902" s="249"/>
    </row>
    <row r="903">
      <c r="E903" s="249"/>
    </row>
    <row r="904">
      <c r="E904" s="249"/>
    </row>
    <row r="905">
      <c r="E905" s="249"/>
    </row>
    <row r="906">
      <c r="E906" s="249"/>
    </row>
    <row r="907">
      <c r="E907" s="249"/>
    </row>
    <row r="908">
      <c r="E908" s="249"/>
    </row>
    <row r="909">
      <c r="E909" s="249"/>
    </row>
    <row r="910">
      <c r="E910" s="249"/>
    </row>
    <row r="911">
      <c r="E911" s="249"/>
    </row>
    <row r="912">
      <c r="E912" s="249"/>
    </row>
    <row r="913">
      <c r="E913" s="249"/>
    </row>
    <row r="914">
      <c r="E914" s="249"/>
    </row>
    <row r="915">
      <c r="E915" s="249"/>
    </row>
    <row r="916">
      <c r="E916" s="249"/>
    </row>
    <row r="917">
      <c r="E917" s="249"/>
    </row>
    <row r="918">
      <c r="E918" s="249"/>
    </row>
    <row r="919">
      <c r="E919" s="249"/>
    </row>
    <row r="920">
      <c r="E920" s="249"/>
    </row>
    <row r="921">
      <c r="E921" s="249"/>
    </row>
    <row r="922">
      <c r="E922" s="249"/>
    </row>
    <row r="923">
      <c r="E923" s="249"/>
    </row>
    <row r="924">
      <c r="E924" s="249"/>
    </row>
    <row r="925">
      <c r="E925" s="249"/>
    </row>
    <row r="926">
      <c r="E926" s="249"/>
    </row>
    <row r="927">
      <c r="E927" s="249"/>
    </row>
    <row r="928">
      <c r="E928" s="249"/>
    </row>
    <row r="929">
      <c r="E929" s="249"/>
    </row>
    <row r="930">
      <c r="E930" s="249"/>
    </row>
    <row r="931">
      <c r="E931" s="249"/>
    </row>
    <row r="932">
      <c r="E932" s="249"/>
    </row>
    <row r="933">
      <c r="E933" s="249"/>
    </row>
    <row r="934">
      <c r="E934" s="249"/>
    </row>
    <row r="935">
      <c r="E935" s="249"/>
    </row>
    <row r="936">
      <c r="E936" s="249"/>
    </row>
    <row r="937">
      <c r="E937" s="249"/>
    </row>
    <row r="938">
      <c r="E938" s="249"/>
    </row>
    <row r="939">
      <c r="E939" s="249"/>
    </row>
    <row r="940">
      <c r="E940" s="249"/>
    </row>
    <row r="941">
      <c r="E941" s="249"/>
    </row>
    <row r="942">
      <c r="E942" s="249"/>
    </row>
    <row r="943">
      <c r="E943" s="249"/>
    </row>
    <row r="944">
      <c r="E944" s="249"/>
    </row>
    <row r="945">
      <c r="E945" s="249"/>
    </row>
    <row r="946">
      <c r="E946" s="249"/>
    </row>
    <row r="947">
      <c r="E947" s="249"/>
    </row>
    <row r="948">
      <c r="E948" s="249"/>
    </row>
    <row r="949">
      <c r="E949" s="249"/>
    </row>
    <row r="950">
      <c r="E950" s="249"/>
    </row>
    <row r="951">
      <c r="E951" s="249"/>
    </row>
    <row r="952">
      <c r="E952" s="249"/>
    </row>
    <row r="953">
      <c r="E953" s="249"/>
    </row>
    <row r="954">
      <c r="E954" s="249"/>
    </row>
    <row r="955">
      <c r="E955" s="249"/>
    </row>
    <row r="956">
      <c r="E956" s="249"/>
    </row>
    <row r="957">
      <c r="E957" s="249"/>
    </row>
    <row r="958">
      <c r="E958" s="249"/>
    </row>
    <row r="959">
      <c r="E959" s="249"/>
    </row>
    <row r="960">
      <c r="E960" s="249"/>
    </row>
    <row r="961">
      <c r="E961" s="249"/>
    </row>
    <row r="962">
      <c r="E962" s="249"/>
    </row>
    <row r="963">
      <c r="E963" s="249"/>
    </row>
    <row r="964">
      <c r="E964" s="249"/>
    </row>
    <row r="965">
      <c r="E965" s="249"/>
    </row>
    <row r="966">
      <c r="E966" s="249"/>
    </row>
    <row r="967">
      <c r="E967" s="249"/>
    </row>
    <row r="968">
      <c r="E968" s="249"/>
    </row>
    <row r="969">
      <c r="E969" s="249"/>
    </row>
    <row r="970">
      <c r="E970" s="249"/>
    </row>
    <row r="971">
      <c r="E971" s="249"/>
    </row>
    <row r="972">
      <c r="E972" s="249"/>
    </row>
    <row r="973">
      <c r="E973" s="249"/>
    </row>
    <row r="974">
      <c r="E974" s="249"/>
    </row>
    <row r="975">
      <c r="E975" s="249"/>
    </row>
    <row r="976">
      <c r="E976" s="249"/>
    </row>
    <row r="977">
      <c r="E977" s="249"/>
    </row>
    <row r="978">
      <c r="E978" s="249"/>
    </row>
    <row r="979">
      <c r="E979" s="249"/>
    </row>
    <row r="980">
      <c r="E980" s="249"/>
    </row>
    <row r="981">
      <c r="E981" s="249"/>
    </row>
    <row r="982">
      <c r="E982" s="249"/>
    </row>
    <row r="983">
      <c r="E983" s="249"/>
    </row>
    <row r="984">
      <c r="E984" s="249"/>
    </row>
    <row r="985">
      <c r="E985" s="249"/>
    </row>
    <row r="986">
      <c r="E986" s="249"/>
    </row>
    <row r="987">
      <c r="E987" s="249"/>
    </row>
    <row r="988">
      <c r="E988" s="249"/>
    </row>
    <row r="989">
      <c r="E989" s="249"/>
    </row>
    <row r="990">
      <c r="E990" s="249"/>
    </row>
    <row r="991">
      <c r="E991" s="249"/>
    </row>
    <row r="992">
      <c r="E992" s="249"/>
    </row>
    <row r="993">
      <c r="E993" s="249"/>
    </row>
    <row r="994">
      <c r="E994" s="249"/>
    </row>
    <row r="995">
      <c r="E995" s="249"/>
    </row>
    <row r="996">
      <c r="E996" s="249"/>
    </row>
    <row r="997">
      <c r="E997" s="249"/>
    </row>
    <row r="998">
      <c r="E998" s="249"/>
    </row>
    <row r="999">
      <c r="E999" s="249"/>
    </row>
    <row r="1000">
      <c r="E1000" s="249"/>
    </row>
  </sheetData>
  <mergeCells count="4">
    <mergeCell ref="B1:E1"/>
    <mergeCell ref="B2:D2"/>
    <mergeCell ref="B3:C3"/>
    <mergeCell ref="B13:C13"/>
  </mergeCells>
  <printOptions/>
  <pageMargins bottom="1.0" footer="0.0" header="0.0" left="0.75" right="0.75" top="1.0"/>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2006-11-27T15:30:00Z</dcterms:created>
  <dc:creator>De Suhendri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1033-11.2.0.11210</vt:lpwstr>
  </property>
  <property fmtid="{D5CDD505-2E9C-101B-9397-08002B2CF9AE}" pid="3" name="ICV">
    <vt:lpwstr>125BEB0A436C40AFA461887C365644ED</vt:lpwstr>
  </property>
</Properties>
</file>